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defaultThemeVersion="166925"/>
  <mc:AlternateContent xmlns:mc="http://schemas.openxmlformats.org/markup-compatibility/2006">
    <mc:Choice Requires="x15">
      <x15ac:absPath xmlns:x15ac="http://schemas.microsoft.com/office/spreadsheetml/2010/11/ac" url="C:\Users\Brayan Hernandez\Downloads\"/>
    </mc:Choice>
  </mc:AlternateContent>
  <xr:revisionPtr revIDLastSave="0" documentId="13_ncr:1_{E0B47466-8D82-41D6-809C-B6998FF9FCC3}" xr6:coauthVersionLast="47" xr6:coauthVersionMax="47" xr10:uidLastSave="{00000000-0000-0000-0000-000000000000}"/>
  <bookViews>
    <workbookView xWindow="-110" yWindow="-110" windowWidth="19420" windowHeight="10420" xr2:uid="{FDC4250F-D869-436E-9C77-4796750E4843}"/>
  </bookViews>
  <sheets>
    <sheet name="REGISTROS" sheetId="1" r:id="rId1"/>
    <sheet name="TD" sheetId="6" state="hidden" r:id="rId2"/>
    <sheet name="DB" sheetId="8" r:id="rId3"/>
    <sheet name="tags" sheetId="2" state="hidden" r:id="rId4"/>
  </sheets>
  <definedNames>
    <definedName name="LST_COORDINADORES">Table4[COORDINADORES]</definedName>
    <definedName name="LST_EVENTOS">Table7[EVENTOS]</definedName>
    <definedName name="LST_GERENCIAS">Table2[GERENCIAS]</definedName>
    <definedName name="LST_JUST">Table6[JUSTIFICACIÓN]</definedName>
    <definedName name="LST_PROYECTOS">Table3[PROYECTOS]</definedName>
    <definedName name="Slicer_FECHA">#N/A</definedName>
    <definedName name="Slicer_GERENCIA">#N/A</definedName>
    <definedName name="Slicer_PROYECTO">#N/A</definedName>
    <definedName name="Slicer_SEMANA_DEL_AÑO">#N/A</definedName>
  </definedNames>
  <calcPr calcId="191028"/>
  <pivotCaches>
    <pivotCache cacheId="16" r:id="rId5"/>
  </pivotCaches>
  <extLst>
    <ext xmlns:x14="http://schemas.microsoft.com/office/spreadsheetml/2009/9/main" uri="{BBE1A952-AA13-448e-AADC-164F8A28A991}">
      <x14:slicerCaches>
        <x14:slicerCache r:id="rId6"/>
        <x14:slicerCache r:id="rId7"/>
        <x14:slicerCache r:id="rId8"/>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4" i="1" l="1"/>
  <c r="D299" i="1"/>
  <c r="D345" i="1"/>
  <c r="A345" i="1"/>
  <c r="D344" i="1"/>
  <c r="A344" i="1"/>
  <c r="D343" i="1"/>
  <c r="A343" i="1"/>
  <c r="D342" i="1"/>
  <c r="A342" i="1"/>
  <c r="D341" i="1"/>
  <c r="A341" i="1"/>
  <c r="D340" i="1"/>
  <c r="A340" i="1"/>
  <c r="D339" i="1"/>
  <c r="A339" i="1"/>
  <c r="D338" i="1"/>
  <c r="A338" i="1"/>
  <c r="D337" i="1"/>
  <c r="A337" i="1"/>
  <c r="D336" i="1"/>
  <c r="A336" i="1"/>
  <c r="D335" i="1"/>
  <c r="A335" i="1"/>
  <c r="D334" i="1"/>
  <c r="A334" i="1"/>
  <c r="D333" i="1"/>
  <c r="A333" i="1"/>
  <c r="D332" i="1"/>
  <c r="A332" i="1"/>
  <c r="D331" i="1"/>
  <c r="A331" i="1"/>
  <c r="D330" i="1"/>
  <c r="A330" i="1"/>
  <c r="D329" i="1"/>
  <c r="A329" i="1"/>
  <c r="D328" i="1"/>
  <c r="A328" i="1"/>
  <c r="D327" i="1"/>
  <c r="A327" i="1"/>
  <c r="D326" i="1"/>
  <c r="A326" i="1"/>
  <c r="D325" i="1"/>
  <c r="A325" i="1"/>
  <c r="D324" i="1"/>
  <c r="A324" i="1"/>
  <c r="D323" i="1"/>
  <c r="A323" i="1"/>
  <c r="D322" i="1"/>
  <c r="A322" i="1"/>
  <c r="D321" i="1"/>
  <c r="A321" i="1"/>
  <c r="D320" i="1"/>
  <c r="A320" i="1"/>
  <c r="D319" i="1"/>
  <c r="A319" i="1"/>
  <c r="D318" i="1"/>
  <c r="A318" i="1"/>
  <c r="D317" i="1"/>
  <c r="A317" i="1"/>
  <c r="D316" i="1"/>
  <c r="A316" i="1"/>
  <c r="D315" i="1"/>
  <c r="A315" i="1"/>
  <c r="D314" i="1"/>
  <c r="A314" i="1"/>
  <c r="D313" i="1"/>
  <c r="A313" i="1"/>
  <c r="D312" i="1"/>
  <c r="A312" i="1"/>
  <c r="D311" i="1"/>
  <c r="A311" i="1"/>
  <c r="D285" i="1"/>
  <c r="D277" i="1"/>
  <c r="D310" i="1"/>
  <c r="A310" i="1"/>
  <c r="D309" i="1"/>
  <c r="A309" i="1"/>
  <c r="D308" i="1"/>
  <c r="A308" i="1"/>
  <c r="D307" i="1"/>
  <c r="A307" i="1"/>
  <c r="D306" i="1"/>
  <c r="A306" i="1"/>
  <c r="D305" i="1"/>
  <c r="A305" i="1"/>
  <c r="A304" i="1"/>
  <c r="D303" i="1"/>
  <c r="A303" i="1"/>
  <c r="D302" i="1"/>
  <c r="A302" i="1"/>
  <c r="D301" i="1"/>
  <c r="A301" i="1"/>
  <c r="D300" i="1"/>
  <c r="A300" i="1"/>
  <c r="A299" i="1"/>
  <c r="D298" i="1"/>
  <c r="A298" i="1"/>
  <c r="D297" i="1"/>
  <c r="A297" i="1"/>
  <c r="D296" i="1"/>
  <c r="A296" i="1"/>
  <c r="D295" i="1"/>
  <c r="A295" i="1"/>
  <c r="D294" i="1"/>
  <c r="A294" i="1"/>
  <c r="D293" i="1"/>
  <c r="A293" i="1"/>
  <c r="D292" i="1"/>
  <c r="A292" i="1"/>
  <c r="D291" i="1"/>
  <c r="A291" i="1"/>
  <c r="D290" i="1"/>
  <c r="A290" i="1"/>
  <c r="D289" i="1"/>
  <c r="A289" i="1"/>
  <c r="D288" i="1"/>
  <c r="A288" i="1"/>
  <c r="D287" i="1"/>
  <c r="A287" i="1"/>
  <c r="D286" i="1"/>
  <c r="A286" i="1"/>
  <c r="A285" i="1"/>
  <c r="D284" i="1"/>
  <c r="A284" i="1"/>
  <c r="D283" i="1"/>
  <c r="A283" i="1"/>
  <c r="D282" i="1"/>
  <c r="A282" i="1"/>
  <c r="D281" i="1"/>
  <c r="A281" i="1"/>
  <c r="D280" i="1"/>
  <c r="A280" i="1"/>
  <c r="D279" i="1"/>
  <c r="A279" i="1"/>
  <c r="D278" i="1"/>
  <c r="A278" i="1"/>
  <c r="A277" i="1"/>
  <c r="D276" i="1"/>
  <c r="A276" i="1"/>
  <c r="D275" i="1"/>
  <c r="A275" i="1"/>
  <c r="D274" i="1"/>
  <c r="A274" i="1"/>
  <c r="D273" i="1"/>
  <c r="A273" i="1"/>
  <c r="D272" i="1"/>
  <c r="A272" i="1"/>
  <c r="D271" i="1"/>
  <c r="A271" i="1"/>
  <c r="D270" i="1"/>
  <c r="A270" i="1"/>
  <c r="D269" i="1"/>
  <c r="A269" i="1"/>
  <c r="D268" i="1"/>
  <c r="A268" i="1"/>
  <c r="D267" i="1"/>
  <c r="A267" i="1"/>
  <c r="D266" i="1"/>
  <c r="A266" i="1"/>
  <c r="D265" i="1"/>
  <c r="A265" i="1"/>
  <c r="D264" i="1"/>
  <c r="A264" i="1"/>
  <c r="D263" i="1"/>
  <c r="A263" i="1"/>
  <c r="A262" i="1"/>
  <c r="D262" i="1"/>
  <c r="D261" i="1"/>
  <c r="A261" i="1"/>
  <c r="D260" i="1"/>
  <c r="A260" i="1"/>
  <c r="D259" i="1"/>
  <c r="A259" i="1"/>
  <c r="D258" i="1"/>
  <c r="A258" i="1"/>
  <c r="D257" i="1"/>
  <c r="A257" i="1"/>
  <c r="D256" i="1"/>
  <c r="A256" i="1"/>
  <c r="D255" i="1"/>
  <c r="A255" i="1"/>
  <c r="D254" i="1"/>
  <c r="A254" i="1"/>
  <c r="D253" i="1"/>
  <c r="A253" i="1"/>
  <c r="D252" i="1"/>
  <c r="A252" i="1"/>
  <c r="D251" i="1"/>
  <c r="A251" i="1"/>
  <c r="D250" i="1"/>
  <c r="A250" i="1"/>
  <c r="D249" i="1"/>
  <c r="A249" i="1"/>
  <c r="D248" i="1"/>
  <c r="A248" i="1"/>
  <c r="D247" i="1"/>
  <c r="A247" i="1"/>
  <c r="D246" i="1"/>
  <c r="A246" i="1"/>
  <c r="D245" i="1"/>
  <c r="A245" i="1"/>
  <c r="D244" i="1"/>
  <c r="A244" i="1"/>
  <c r="D243" i="1"/>
  <c r="A243" i="1"/>
  <c r="D242" i="1"/>
  <c r="A242" i="1"/>
  <c r="D241" i="1"/>
  <c r="A241" i="1"/>
  <c r="D240" i="1"/>
  <c r="A240" i="1"/>
  <c r="D239" i="1"/>
  <c r="A239" i="1"/>
  <c r="D238" i="1"/>
  <c r="A238" i="1"/>
  <c r="D237" i="1"/>
  <c r="A237" i="1"/>
  <c r="D236" i="1"/>
  <c r="A236" i="1"/>
  <c r="D235" i="1"/>
  <c r="A235" i="1"/>
  <c r="D234" i="1"/>
  <c r="A234" i="1"/>
  <c r="D233" i="1"/>
  <c r="A233" i="1"/>
  <c r="D232" i="1"/>
  <c r="A232" i="1"/>
  <c r="D231" i="1"/>
  <c r="A231" i="1"/>
  <c r="D230" i="1"/>
  <c r="A230" i="1"/>
  <c r="D229" i="1"/>
  <c r="A229" i="1"/>
  <c r="D228" i="1"/>
  <c r="A228" i="1"/>
  <c r="D190" i="1"/>
  <c r="D215" i="1"/>
  <c r="D227" i="1"/>
  <c r="A227" i="1"/>
  <c r="D226" i="1"/>
  <c r="A226" i="1"/>
  <c r="D225" i="1"/>
  <c r="A225" i="1"/>
  <c r="D224" i="1"/>
  <c r="A224" i="1"/>
  <c r="D223" i="1"/>
  <c r="A223" i="1"/>
  <c r="D222" i="1"/>
  <c r="A222" i="1"/>
  <c r="D221" i="1"/>
  <c r="A221" i="1"/>
  <c r="D220" i="1"/>
  <c r="A220" i="1"/>
  <c r="D219" i="1"/>
  <c r="A219" i="1"/>
  <c r="D218" i="1"/>
  <c r="A218" i="1"/>
  <c r="D217" i="1"/>
  <c r="A217" i="1"/>
  <c r="D216" i="1"/>
  <c r="A216" i="1"/>
  <c r="A215" i="1"/>
  <c r="D202" i="1"/>
  <c r="D214" i="1"/>
  <c r="A214" i="1"/>
  <c r="D213" i="1"/>
  <c r="A213" i="1"/>
  <c r="D212" i="1"/>
  <c r="A212" i="1"/>
  <c r="D211" i="1"/>
  <c r="A211" i="1"/>
  <c r="D210" i="1"/>
  <c r="A210" i="1"/>
  <c r="D209" i="1"/>
  <c r="A209" i="1"/>
  <c r="D208" i="1"/>
  <c r="A208" i="1"/>
  <c r="D207" i="1"/>
  <c r="A207" i="1"/>
  <c r="D206" i="1"/>
  <c r="A206" i="1"/>
  <c r="D205" i="1"/>
  <c r="A205" i="1"/>
  <c r="D204" i="1"/>
  <c r="A204" i="1"/>
  <c r="D203" i="1"/>
  <c r="A203" i="1"/>
  <c r="A202" i="1"/>
  <c r="D201" i="1"/>
  <c r="A201" i="1"/>
  <c r="D200" i="1"/>
  <c r="A200" i="1"/>
  <c r="D199" i="1"/>
  <c r="A199" i="1"/>
  <c r="D198" i="1"/>
  <c r="A198" i="1"/>
  <c r="D197" i="1"/>
  <c r="A197" i="1"/>
  <c r="D196" i="1"/>
  <c r="A196" i="1"/>
  <c r="D195" i="1"/>
  <c r="A195" i="1"/>
  <c r="D194" i="1"/>
  <c r="A194" i="1"/>
  <c r="D193" i="1"/>
  <c r="A193" i="1"/>
  <c r="D192" i="1"/>
  <c r="A192" i="1"/>
  <c r="D191" i="1"/>
  <c r="A191" i="1"/>
  <c r="A190" i="1"/>
  <c r="A189" i="1"/>
  <c r="D188" i="1"/>
  <c r="A188" i="1"/>
  <c r="D187" i="1"/>
  <c r="A187" i="1"/>
  <c r="D186" i="1"/>
  <c r="A186" i="1"/>
  <c r="D185" i="1"/>
  <c r="A185" i="1"/>
  <c r="D184" i="1"/>
  <c r="A184" i="1"/>
  <c r="D183" i="1"/>
  <c r="A183" i="1"/>
  <c r="D182" i="1"/>
  <c r="A182" i="1"/>
  <c r="D181" i="1"/>
  <c r="A181" i="1"/>
  <c r="D180" i="1"/>
  <c r="A180" i="1"/>
  <c r="D179" i="1"/>
  <c r="A179" i="1"/>
  <c r="D178" i="1"/>
  <c r="A178" i="1"/>
  <c r="D177" i="1"/>
  <c r="A177" i="1"/>
  <c r="D176" i="1"/>
  <c r="A176" i="1"/>
  <c r="D175" i="1"/>
  <c r="A175" i="1"/>
  <c r="D174" i="1"/>
  <c r="A174" i="1"/>
  <c r="D173" i="1"/>
  <c r="A173" i="1"/>
  <c r="D172" i="1"/>
  <c r="A172" i="1"/>
  <c r="D171" i="1"/>
  <c r="A171" i="1"/>
  <c r="D170" i="1"/>
  <c r="A170" i="1"/>
  <c r="D169" i="1"/>
  <c r="A169" i="1"/>
  <c r="D168" i="1"/>
  <c r="A168" i="1"/>
  <c r="D167" i="1"/>
  <c r="A167" i="1"/>
  <c r="D166" i="1"/>
  <c r="A166" i="1"/>
  <c r="D165" i="1"/>
  <c r="A165" i="1"/>
  <c r="D164" i="1"/>
  <c r="A164" i="1"/>
  <c r="D163" i="1"/>
  <c r="A163" i="1"/>
  <c r="D162" i="1"/>
  <c r="A162" i="1"/>
  <c r="D161" i="1"/>
  <c r="A161" i="1"/>
  <c r="D160" i="1"/>
  <c r="A160" i="1"/>
  <c r="D159" i="1"/>
  <c r="A159" i="1"/>
  <c r="D158" i="1"/>
  <c r="A158" i="1"/>
  <c r="D157" i="1"/>
  <c r="A157" i="1"/>
  <c r="D156" i="1"/>
  <c r="A156" i="1"/>
  <c r="D155" i="1"/>
  <c r="A155" i="1"/>
  <c r="D154" i="1"/>
  <c r="A154" i="1"/>
  <c r="D153" i="1"/>
  <c r="A153" i="1"/>
  <c r="D152" i="1"/>
  <c r="A152" i="1"/>
  <c r="D151" i="1"/>
  <c r="A151" i="1"/>
  <c r="D150" i="1"/>
  <c r="A150" i="1"/>
  <c r="D149" i="1"/>
  <c r="A149" i="1"/>
  <c r="D148" i="1"/>
  <c r="A148" i="1"/>
  <c r="D147" i="1"/>
  <c r="A147" i="1"/>
  <c r="D146" i="1"/>
  <c r="A146" i="1"/>
  <c r="D145" i="1"/>
  <c r="A145" i="1"/>
  <c r="D144" i="1"/>
  <c r="A144" i="1"/>
  <c r="D143" i="1"/>
  <c r="A143" i="1"/>
  <c r="D142" i="1"/>
  <c r="A142" i="1"/>
  <c r="D141" i="1"/>
  <c r="A141" i="1"/>
  <c r="D140" i="1"/>
  <c r="A140" i="1"/>
  <c r="D139" i="1"/>
  <c r="A139" i="1"/>
  <c r="D138" i="1"/>
  <c r="A138" i="1"/>
  <c r="D137" i="1"/>
  <c r="A137" i="1"/>
  <c r="D136" i="1"/>
  <c r="A136" i="1"/>
  <c r="D135" i="1"/>
  <c r="A135" i="1"/>
  <c r="D134" i="1"/>
  <c r="A134" i="1"/>
  <c r="D133" i="1"/>
  <c r="A133" i="1"/>
  <c r="D132" i="1"/>
  <c r="A132" i="1"/>
  <c r="D131" i="1"/>
  <c r="A131" i="1"/>
  <c r="D130" i="1"/>
  <c r="A130" i="1"/>
  <c r="D129" i="1"/>
  <c r="A129" i="1"/>
  <c r="D128" i="1"/>
  <c r="A128" i="1"/>
  <c r="D127" i="1"/>
  <c r="A127" i="1"/>
  <c r="D126" i="1"/>
  <c r="A126" i="1"/>
  <c r="D125" i="1"/>
  <c r="A125" i="1"/>
  <c r="D124" i="1"/>
  <c r="A124" i="1"/>
  <c r="D123" i="1"/>
  <c r="A123" i="1"/>
  <c r="D122" i="1"/>
  <c r="A122" i="1"/>
  <c r="D121" i="1"/>
  <c r="A121" i="1"/>
  <c r="D120" i="1"/>
  <c r="A120" i="1"/>
  <c r="D119" i="1"/>
  <c r="A119" i="1"/>
  <c r="D118" i="1"/>
  <c r="A118" i="1"/>
  <c r="D117" i="1"/>
  <c r="A117" i="1"/>
  <c r="D116" i="1"/>
  <c r="A116" i="1"/>
  <c r="D115" i="1"/>
  <c r="A115" i="1"/>
  <c r="D114" i="1"/>
  <c r="A114" i="1"/>
  <c r="D113" i="1"/>
  <c r="A113" i="1"/>
  <c r="D112" i="1"/>
  <c r="A112" i="1"/>
  <c r="D111" i="1"/>
  <c r="A111" i="1"/>
  <c r="D110" i="1"/>
  <c r="A110" i="1"/>
  <c r="D109" i="1"/>
  <c r="A109" i="1"/>
  <c r="D108" i="1"/>
  <c r="A108" i="1"/>
  <c r="D107" i="1"/>
  <c r="A107" i="1"/>
  <c r="D106" i="1"/>
  <c r="A106" i="1"/>
  <c r="D105" i="1"/>
  <c r="A105" i="1"/>
  <c r="D104" i="1"/>
  <c r="A104" i="1"/>
  <c r="D103" i="1"/>
  <c r="A103" i="1"/>
  <c r="D102" i="1"/>
  <c r="A102" i="1"/>
  <c r="D101" i="1"/>
  <c r="A101" i="1"/>
  <c r="D100" i="1"/>
  <c r="A100" i="1"/>
  <c r="D99" i="1"/>
  <c r="A99" i="1"/>
  <c r="D98" i="1"/>
  <c r="A98" i="1"/>
  <c r="D97" i="1"/>
  <c r="A97" i="1"/>
  <c r="D96" i="1"/>
  <c r="A96" i="1"/>
  <c r="D95" i="1"/>
  <c r="A95" i="1"/>
  <c r="D94" i="1"/>
  <c r="A94" i="1"/>
  <c r="D93" i="1"/>
  <c r="A93" i="1"/>
  <c r="D92" i="1"/>
  <c r="A92" i="1"/>
  <c r="D91" i="1"/>
  <c r="A91" i="1"/>
  <c r="D90" i="1"/>
  <c r="A90" i="1"/>
  <c r="D89" i="1"/>
  <c r="A89" i="1"/>
  <c r="D88" i="1"/>
  <c r="A88" i="1"/>
  <c r="D87" i="1"/>
  <c r="A87" i="1"/>
  <c r="A2" i="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D2" i="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alcChain>
</file>

<file path=xl/sharedStrings.xml><?xml version="1.0" encoding="utf-8"?>
<sst xmlns="http://schemas.openxmlformats.org/spreadsheetml/2006/main" count="2644" uniqueCount="398">
  <si>
    <t>ITEM</t>
  </si>
  <si>
    <t>FECHA</t>
  </si>
  <si>
    <t>HORA DEL REPORTE</t>
  </si>
  <si>
    <t>SEMANA DEL AÑO</t>
  </si>
  <si>
    <t>VEHICULO</t>
  </si>
  <si>
    <t>CONDUCTOR</t>
  </si>
  <si>
    <t>GERENCIA</t>
  </si>
  <si>
    <t>PROYECTO</t>
  </si>
  <si>
    <t>COORDINADOR</t>
  </si>
  <si>
    <t>EVENTO REGISTRADO</t>
  </si>
  <si>
    <t>COMENTARIO</t>
  </si>
  <si>
    <t>JUSTIFICACIÓN</t>
  </si>
  <si>
    <t>A-132</t>
  </si>
  <si>
    <t>JAVIER ECHENIQUE</t>
  </si>
  <si>
    <t>OPERACIONES TÉCNICAS</t>
  </si>
  <si>
    <t>FO</t>
  </si>
  <si>
    <t>ELVIN TORRES</t>
  </si>
  <si>
    <t>VEHICULO NO AUTORIZADO</t>
  </si>
  <si>
    <t>NO</t>
  </si>
  <si>
    <t>A-073</t>
  </si>
  <si>
    <t>GERSON NATAREN</t>
  </si>
  <si>
    <t>O&amp;M T2</t>
  </si>
  <si>
    <t>FLM MP T2</t>
  </si>
  <si>
    <t>ROLANDO PINEDA</t>
  </si>
  <si>
    <t>A-036</t>
  </si>
  <si>
    <t>ROBERTO LOPEZ</t>
  </si>
  <si>
    <t>ARIEL HERNANDEZ</t>
  </si>
  <si>
    <t>A-082</t>
  </si>
  <si>
    <t>MARVIN VALLECILLO</t>
  </si>
  <si>
    <t>FRANCISCO AMAYA</t>
  </si>
  <si>
    <t>NG-107</t>
  </si>
  <si>
    <t>MARVIN LANDAVERDE</t>
  </si>
  <si>
    <t>FLM MCE T2</t>
  </si>
  <si>
    <t>A-026</t>
  </si>
  <si>
    <t>JOSE SOSA</t>
  </si>
  <si>
    <t>A-133</t>
  </si>
  <si>
    <t>DENIS PAZ</t>
  </si>
  <si>
    <t>A-089</t>
  </si>
  <si>
    <t>ALEX CRUZ</t>
  </si>
  <si>
    <t>NG-131</t>
  </si>
  <si>
    <t>DENILSON GOMEZ</t>
  </si>
  <si>
    <t>HFC</t>
  </si>
  <si>
    <t>IVO RUBIO</t>
  </si>
  <si>
    <t>NG-119</t>
  </si>
  <si>
    <t>CRISTIAN MAIRENA</t>
  </si>
  <si>
    <t>NG-113</t>
  </si>
  <si>
    <t xml:space="preserve">RODRIGO CHAIN </t>
  </si>
  <si>
    <t>O&amp;M T1</t>
  </si>
  <si>
    <t>CABAN</t>
  </si>
  <si>
    <t>VICTOR ZECEÑA</t>
  </si>
  <si>
    <t>A-078</t>
  </si>
  <si>
    <t>DANIEL ZAVALA</t>
  </si>
  <si>
    <t>A-080</t>
  </si>
  <si>
    <t>RICARDO LOPEZ</t>
  </si>
  <si>
    <t>RONNY ROMERO</t>
  </si>
  <si>
    <t>A-067</t>
  </si>
  <si>
    <t>AARON PORTILLO</t>
  </si>
  <si>
    <t>JEFATURA</t>
  </si>
  <si>
    <t>NG-058</t>
  </si>
  <si>
    <t>HENRY GARCIA</t>
  </si>
  <si>
    <t>MPT</t>
  </si>
  <si>
    <t>GERARDO CALIX</t>
  </si>
  <si>
    <t>A-094</t>
  </si>
  <si>
    <t>JORGE MARTINEZ</t>
  </si>
  <si>
    <t>ADMINISTRACION</t>
  </si>
  <si>
    <t>ADMIN</t>
  </si>
  <si>
    <t xml:space="preserve">HECTOR RIVERA </t>
  </si>
  <si>
    <t>A-007</t>
  </si>
  <si>
    <t>JUAN CARLOS</t>
  </si>
  <si>
    <t>O&amp;M MAPLE</t>
  </si>
  <si>
    <t>MCC</t>
  </si>
  <si>
    <t>HECTOR FONSECA</t>
  </si>
  <si>
    <t>NG-130</t>
  </si>
  <si>
    <t>JOSE ANTONIO GARCIA</t>
  </si>
  <si>
    <t>KARLA MELENDEZ</t>
  </si>
  <si>
    <t>A-136</t>
  </si>
  <si>
    <t>RUBEN SARAVIA</t>
  </si>
  <si>
    <t>LENAR PALOMO</t>
  </si>
  <si>
    <t>A-048</t>
  </si>
  <si>
    <t>ROBERTO PINEDA</t>
  </si>
  <si>
    <t>MPC</t>
  </si>
  <si>
    <t>NAHUN OLGUIN</t>
  </si>
  <si>
    <t>A-091</t>
  </si>
  <si>
    <t>JOSE HERNANDEZ</t>
  </si>
  <si>
    <t>A-028</t>
  </si>
  <si>
    <t>GERMAN GARCIA</t>
  </si>
  <si>
    <t>A-060</t>
  </si>
  <si>
    <t>VICTOR PUERTO</t>
  </si>
  <si>
    <t>ABAS. RURAL</t>
  </si>
  <si>
    <t>NG-122</t>
  </si>
  <si>
    <t>RAUL GODOY</t>
  </si>
  <si>
    <t>A-081</t>
  </si>
  <si>
    <t>YAMIL CANTARA</t>
  </si>
  <si>
    <t>A-092</t>
  </si>
  <si>
    <t>SUPERVISION</t>
  </si>
  <si>
    <t>JORGE GAMARRA</t>
  </si>
  <si>
    <t>A-053</t>
  </si>
  <si>
    <t>A-051</t>
  </si>
  <si>
    <t>CARLITOS LOBO</t>
  </si>
  <si>
    <t>CARLOS DAVID ALVAREZ</t>
  </si>
  <si>
    <t>A-070</t>
  </si>
  <si>
    <t>EDUAR MENDOZA</t>
  </si>
  <si>
    <t>WILMER MEJIA</t>
  </si>
  <si>
    <t>DANIEL MARROQUIN</t>
  </si>
  <si>
    <t>A-140</t>
  </si>
  <si>
    <t>EDGARDO PORTILLO</t>
  </si>
  <si>
    <t>SITIOS CORE</t>
  </si>
  <si>
    <t>NELSON CASTRO</t>
  </si>
  <si>
    <t>NG-104</t>
  </si>
  <si>
    <t>ESTIVINSON SUAZO</t>
  </si>
  <si>
    <t>LUIS FERNANDO SANCHEZ</t>
  </si>
  <si>
    <t>A-038</t>
  </si>
  <si>
    <t>HERY HERNAN</t>
  </si>
  <si>
    <t>PROYECTOS</t>
  </si>
  <si>
    <t>PROYECTOS VARIOS</t>
  </si>
  <si>
    <t>MARIO SANCHEZ</t>
  </si>
  <si>
    <t>A-056</t>
  </si>
  <si>
    <t>JORGE CASTRO</t>
  </si>
  <si>
    <t>A-009</t>
  </si>
  <si>
    <t>A-025</t>
  </si>
  <si>
    <t>DARWIN VELASQUEZ</t>
  </si>
  <si>
    <t>A-032</t>
  </si>
  <si>
    <t>WALNER MARTINEZ</t>
  </si>
  <si>
    <t>BLADIMIR POPOFF</t>
  </si>
  <si>
    <t>A-031</t>
  </si>
  <si>
    <t>A-126</t>
  </si>
  <si>
    <t>JUAN CARLOS NUÑEZ</t>
  </si>
  <si>
    <t>MCT</t>
  </si>
  <si>
    <t>CARLOS CHAVEZ</t>
  </si>
  <si>
    <t>A-063</t>
  </si>
  <si>
    <t>RENE MEDRANO</t>
  </si>
  <si>
    <t>FLM MC T2</t>
  </si>
  <si>
    <t>SINERGIA</t>
  </si>
  <si>
    <t>A-054</t>
  </si>
  <si>
    <t>ERMEL LOPEZ</t>
  </si>
  <si>
    <t>RF</t>
  </si>
  <si>
    <t>DRIVE TEST</t>
  </si>
  <si>
    <t>MAX ALVAREZ</t>
  </si>
  <si>
    <t>JOHAN MEMBREÑO</t>
  </si>
  <si>
    <t>A-100</t>
  </si>
  <si>
    <t>OSMAN DOMINGUEZ</t>
  </si>
  <si>
    <t>A-083</t>
  </si>
  <si>
    <t>ELIAS REINA</t>
  </si>
  <si>
    <t>A-024</t>
  </si>
  <si>
    <t>JOEL ALVAREZ</t>
  </si>
  <si>
    <t>HENRY HERNAN</t>
  </si>
  <si>
    <t>A-090</t>
  </si>
  <si>
    <t>DAVID SANCHEZ</t>
  </si>
  <si>
    <t>OLVIN GUZMAN</t>
  </si>
  <si>
    <t>GUSTAVO CHAIN</t>
  </si>
  <si>
    <t>A-003</t>
  </si>
  <si>
    <t>WILLIAM SUAREZ</t>
  </si>
  <si>
    <t>JUAN CARLOS PUERTO</t>
  </si>
  <si>
    <t>A-087</t>
  </si>
  <si>
    <t>ERSI CANALES</t>
  </si>
  <si>
    <t>OSMAN GIRON</t>
  </si>
  <si>
    <t>NG-096</t>
  </si>
  <si>
    <t>CRISTOBAL ELVIR</t>
  </si>
  <si>
    <t>EMILIO BALLESTERO</t>
  </si>
  <si>
    <t>A-001</t>
  </si>
  <si>
    <t>A-002</t>
  </si>
  <si>
    <t>MARIO VILLALTA</t>
  </si>
  <si>
    <t>JOSE GALDAMEZ</t>
  </si>
  <si>
    <t>LINEAS PRIMARIAS</t>
  </si>
  <si>
    <t>A-118</t>
  </si>
  <si>
    <t>OSCAR PEREZ</t>
  </si>
  <si>
    <t>CARLOS ORTIZ</t>
  </si>
  <si>
    <t>A-141</t>
  </si>
  <si>
    <t>EDWIN PEREZ</t>
  </si>
  <si>
    <t>A-125</t>
  </si>
  <si>
    <t>DANIEL MURILLO</t>
  </si>
  <si>
    <t>RODRIGO CHAIN</t>
  </si>
  <si>
    <t>A-111</t>
  </si>
  <si>
    <t>MARIO FLORES</t>
  </si>
  <si>
    <t>YOHANA SILVA</t>
  </si>
  <si>
    <t>NG-103</t>
  </si>
  <si>
    <t>JOSE RIVERA</t>
  </si>
  <si>
    <t>Indica el compañero que el no ha movido el vehiculo , el se encuentra en el hotel ya descansando , salio a las 7 y mins a abastecer de combustible , pero no habia y se regreso.
se encuentra en el hotel ya hace mas de 1 hora</t>
  </si>
  <si>
    <t>A-023</t>
  </si>
  <si>
    <t>ELDER ORTIZ</t>
  </si>
  <si>
    <t>VIP</t>
  </si>
  <si>
    <t>FLM ABAS T2</t>
  </si>
  <si>
    <t>A-061</t>
  </si>
  <si>
    <t>FRANKLIN AVILA</t>
  </si>
  <si>
    <t>A-116</t>
  </si>
  <si>
    <t>CLARK NAVARRETE</t>
  </si>
  <si>
    <t>ELLIOT DAVILA</t>
  </si>
  <si>
    <t>MISAEL CACERES</t>
  </si>
  <si>
    <t>A-020</t>
  </si>
  <si>
    <t>EMILIO BALLESTEROS</t>
  </si>
  <si>
    <t>A-085</t>
  </si>
  <si>
    <t>JONATHAN ALVAREZ</t>
  </si>
  <si>
    <t>ISAAC ARTIGA</t>
  </si>
  <si>
    <t>A-139</t>
  </si>
  <si>
    <t>MARIANO PACHECO</t>
  </si>
  <si>
    <t>MCE</t>
  </si>
  <si>
    <t>CRISTIAN ALBERTO</t>
  </si>
  <si>
    <t>NG-120</t>
  </si>
  <si>
    <t>WILFREDO DIAZ</t>
  </si>
  <si>
    <t>JOSE GARCIA</t>
  </si>
  <si>
    <t>A-071</t>
  </si>
  <si>
    <t>YUNIOR VALLADARES</t>
  </si>
  <si>
    <t>A-076</t>
  </si>
  <si>
    <t>DIOGENES MONTOYA</t>
  </si>
  <si>
    <t>A-117</t>
  </si>
  <si>
    <t>CESAR OCHOA</t>
  </si>
  <si>
    <t>MGP RURAL</t>
  </si>
  <si>
    <t>A-127</t>
  </si>
  <si>
    <t>DELMER AGUILAR</t>
  </si>
  <si>
    <t>BRAYAN RIVERA</t>
  </si>
  <si>
    <t>A-069</t>
  </si>
  <si>
    <t>VEHICULO NO ASIGNADO/ NO AUTORIZADO</t>
  </si>
  <si>
    <t>A-011</t>
  </si>
  <si>
    <t>ARNOLD CONTRERAS</t>
  </si>
  <si>
    <t>VEHICULO NO ASIGNADO</t>
  </si>
  <si>
    <t>ELDER CHINCHILLA</t>
  </si>
  <si>
    <t>ELDER MARTINEZ</t>
  </si>
  <si>
    <t>A-037</t>
  </si>
  <si>
    <t>PEDRO VILLATORO</t>
  </si>
  <si>
    <t>NG-094</t>
  </si>
  <si>
    <t>JUAN SALGADO</t>
  </si>
  <si>
    <t xml:space="preserve">JUAN CARLOS </t>
  </si>
  <si>
    <t>NG-081</t>
  </si>
  <si>
    <t>A-108</t>
  </si>
  <si>
    <t>HENDER RODRIGUEZ</t>
  </si>
  <si>
    <t>A-120</t>
  </si>
  <si>
    <t>EDWIN AGUILAR</t>
  </si>
  <si>
    <t>MARIO MORAZAN</t>
  </si>
  <si>
    <t>A-068</t>
  </si>
  <si>
    <t xml:space="preserve">EN TALLER </t>
  </si>
  <si>
    <t>FLOTA</t>
  </si>
  <si>
    <t>NG-121</t>
  </si>
  <si>
    <t>GERMAN OLIVA</t>
  </si>
  <si>
    <t>OVIN SEVILLA</t>
  </si>
  <si>
    <t>CRISTIAN FLORES</t>
  </si>
  <si>
    <t>A-131</t>
  </si>
  <si>
    <t>ELVIN EUCEDA</t>
  </si>
  <si>
    <t>ELIEZER MEMBREÑO</t>
  </si>
  <si>
    <t>A-012</t>
  </si>
  <si>
    <t>ONIL MERAZ</t>
  </si>
  <si>
    <t>A-065</t>
  </si>
  <si>
    <t>YEFRIN PERDOMO</t>
  </si>
  <si>
    <t>JOSE ERAZO</t>
  </si>
  <si>
    <t>EDYN TABORA</t>
  </si>
  <si>
    <t>CLARK ALLEN</t>
  </si>
  <si>
    <t>ELDER PEREZ</t>
  </si>
  <si>
    <t>W16</t>
  </si>
  <si>
    <t>A-074</t>
  </si>
  <si>
    <t>KELLY MEJIA</t>
  </si>
  <si>
    <t>A-043</t>
  </si>
  <si>
    <t>ABRAHAM AYALA</t>
  </si>
  <si>
    <t>NG-117</t>
  </si>
  <si>
    <t>ROGER CARRANZA</t>
  </si>
  <si>
    <t>NG-024</t>
  </si>
  <si>
    <t>JOSE RODRIGUEZ</t>
  </si>
  <si>
    <t>A-110</t>
  </si>
  <si>
    <t>JEYSON AYALA</t>
  </si>
  <si>
    <t>A-106</t>
  </si>
  <si>
    <t>BRIAN LOPEZ</t>
  </si>
  <si>
    <t>A-134</t>
  </si>
  <si>
    <t>JOSE OSORTO</t>
  </si>
  <si>
    <t>EMILIO COTO</t>
  </si>
  <si>
    <t>A-044</t>
  </si>
  <si>
    <t>CARLOS CRUZ</t>
  </si>
  <si>
    <t>JESUS BANEGAS</t>
  </si>
  <si>
    <t>OLVIN DURON</t>
  </si>
  <si>
    <t>A-107</t>
  </si>
  <si>
    <t>NELSON PUERTO</t>
  </si>
  <si>
    <t>A-142</t>
  </si>
  <si>
    <t>CESAR CHIRINOS</t>
  </si>
  <si>
    <t>LIMPIEZA DE TANQUE</t>
  </si>
  <si>
    <t>A-066</t>
  </si>
  <si>
    <t>ILBER MARQUEZ</t>
  </si>
  <si>
    <t>A-014</t>
  </si>
  <si>
    <t>EDWIN OSORTO</t>
  </si>
  <si>
    <t>A-101</t>
  </si>
  <si>
    <t>JIN BAILEY</t>
  </si>
  <si>
    <t>A-062</t>
  </si>
  <si>
    <t>A-109</t>
  </si>
  <si>
    <t>MANUEL HERRERA</t>
  </si>
  <si>
    <t>CARLOS VASQUEZ</t>
  </si>
  <si>
    <t>ROBERTO ALDAIR</t>
  </si>
  <si>
    <t>NG-108</t>
  </si>
  <si>
    <t>WILLIAN AMADOR</t>
  </si>
  <si>
    <t>FRANCISCO RAMOS</t>
  </si>
  <si>
    <t>OSCAR ORELLANA</t>
  </si>
  <si>
    <t>A-105</t>
  </si>
  <si>
    <t>RENE FLORES</t>
  </si>
  <si>
    <t>A-103</t>
  </si>
  <si>
    <t>DELMER ORTEGA</t>
  </si>
  <si>
    <t>A-128</t>
  </si>
  <si>
    <t>ANGEL RAMIREZ</t>
  </si>
  <si>
    <t>WALTER VELASQUEZ</t>
  </si>
  <si>
    <t>OBED FLORES</t>
  </si>
  <si>
    <t>JAVIER CANACA</t>
  </si>
  <si>
    <t>NG-101</t>
  </si>
  <si>
    <t>JOEL ESCOBAR</t>
  </si>
  <si>
    <t>A-008</t>
  </si>
  <si>
    <t>ORVIN SUAZO</t>
  </si>
  <si>
    <t>A-124</t>
  </si>
  <si>
    <t>RONY MARTINEZ</t>
  </si>
  <si>
    <t>CRISTOBAL CHAVEZ</t>
  </si>
  <si>
    <t>A-029</t>
  </si>
  <si>
    <t>NG-091</t>
  </si>
  <si>
    <t>JOSE COBOS</t>
  </si>
  <si>
    <t>JAIME CACERES</t>
  </si>
  <si>
    <t>A-045</t>
  </si>
  <si>
    <t>DAVID COLINDRES</t>
  </si>
  <si>
    <t>OSCAR ORTIZ</t>
  </si>
  <si>
    <t>A-079</t>
  </si>
  <si>
    <t>DAVID SALINAS</t>
  </si>
  <si>
    <t>A-093</t>
  </si>
  <si>
    <t>DANIEL VIT</t>
  </si>
  <si>
    <t>A-047</t>
  </si>
  <si>
    <t>CRISTIAN RIVERA</t>
  </si>
  <si>
    <t>BUSQUEDA DE RUIDO</t>
  </si>
  <si>
    <t>VICTOR ANDRADE</t>
  </si>
  <si>
    <t>NG-084</t>
  </si>
  <si>
    <t>CONSTRUCCION FTTH</t>
  </si>
  <si>
    <t>CESAR BANEGAS</t>
  </si>
  <si>
    <t>SERGIO PEREZ</t>
  </si>
  <si>
    <t>JUAN CARLOS CRUZ</t>
  </si>
  <si>
    <t>JOEL SEDIEL</t>
  </si>
  <si>
    <t>NG-115</t>
  </si>
  <si>
    <t>JOSUE PADILLA</t>
  </si>
  <si>
    <t>NG-085</t>
  </si>
  <si>
    <t>ARON FLORES</t>
  </si>
  <si>
    <t>A-129</t>
  </si>
  <si>
    <t>DERICK BAQUEDANO</t>
  </si>
  <si>
    <t>ELDER CHICHILLA</t>
  </si>
  <si>
    <t>KEVIN NIETO</t>
  </si>
  <si>
    <t>NG-077</t>
  </si>
  <si>
    <t>IPRAN</t>
  </si>
  <si>
    <t>ELIESER MEMBREÑO</t>
  </si>
  <si>
    <t>Etiquetas de fila</t>
  </si>
  <si>
    <t>Count of ITEM</t>
  </si>
  <si>
    <t>Etiquetas de columna</t>
  </si>
  <si>
    <t>W01</t>
  </si>
  <si>
    <t>Total general</t>
  </si>
  <si>
    <t>ene</t>
  </si>
  <si>
    <t>W02</t>
  </si>
  <si>
    <t>W03</t>
  </si>
  <si>
    <t>W04</t>
  </si>
  <si>
    <t>W05</t>
  </si>
  <si>
    <t>GERENCIAS</t>
  </si>
  <si>
    <t>COORDINADORES</t>
  </si>
  <si>
    <t>EVENTOS</t>
  </si>
  <si>
    <t>ABAS. HUAWEI</t>
  </si>
  <si>
    <t>VEHICULO MAL ASIGNADO</t>
  </si>
  <si>
    <t>SÍ</t>
  </si>
  <si>
    <t>EHS</t>
  </si>
  <si>
    <t>ALEJANDRO GOMEZ</t>
  </si>
  <si>
    <t>ALEXIS RODRIGUEZ</t>
  </si>
  <si>
    <t>IT</t>
  </si>
  <si>
    <t>ANDY ORTIZ</t>
  </si>
  <si>
    <t>ANGEL GIRON</t>
  </si>
  <si>
    <t>CONSUMIBLES</t>
  </si>
  <si>
    <t>AXEL GOMEZ</t>
  </si>
  <si>
    <t>BERTHA AGUILAR</t>
  </si>
  <si>
    <t>PYL</t>
  </si>
  <si>
    <t>CRISTIAN ROMERO</t>
  </si>
  <si>
    <t>DARWIN PEREIRA</t>
  </si>
  <si>
    <t>DAVID ALVAREZ</t>
  </si>
  <si>
    <t>LOTO</t>
  </si>
  <si>
    <t>DENIS FLORES</t>
  </si>
  <si>
    <t>DENNIS BORJAS</t>
  </si>
  <si>
    <t>MCH</t>
  </si>
  <si>
    <t>EDWIN BALLESTEROS</t>
  </si>
  <si>
    <t>MONITOREO DE NODOS</t>
  </si>
  <si>
    <t>EFRAIN MEJIA</t>
  </si>
  <si>
    <t>MPH</t>
  </si>
  <si>
    <t>MR. MOTO</t>
  </si>
  <si>
    <t>FABIO BARAHONA</t>
  </si>
  <si>
    <t>GADIEL FLORES</t>
  </si>
  <si>
    <t>GERMAN PADGETT</t>
  </si>
  <si>
    <t>GERSON GAMEZ</t>
  </si>
  <si>
    <t>HECTOR VÁSQUEZ</t>
  </si>
  <si>
    <t>ROLLOUT</t>
  </si>
  <si>
    <t>IVAN JARUFE</t>
  </si>
  <si>
    <t>IVAN PAZ</t>
  </si>
  <si>
    <t>FOT MANT</t>
  </si>
  <si>
    <t>MRM</t>
  </si>
  <si>
    <t>AMB</t>
  </si>
  <si>
    <t>JUAN TORRES</t>
  </si>
  <si>
    <t>ABAS. TIGO</t>
  </si>
  <si>
    <t>LESTER MALDONADO</t>
  </si>
  <si>
    <t>LUIS CERRATO</t>
  </si>
  <si>
    <t>LUIS LARA</t>
  </si>
  <si>
    <t>LUIS MARTINEZ</t>
  </si>
  <si>
    <t>MARIO FLORES / GABRIEL SUAZO</t>
  </si>
  <si>
    <t>OSCAR ROQUE</t>
  </si>
  <si>
    <t>OSCAR ZUNIGA</t>
  </si>
  <si>
    <t>RAFAEL HERNANDEZ / MARLON LOPEZ</t>
  </si>
  <si>
    <t>ROLANDO CRUZ</t>
  </si>
  <si>
    <t>VALERIA MARADIAGA</t>
  </si>
  <si>
    <t>IDALMY GALO</t>
  </si>
  <si>
    <t>JOSE ZELAYA</t>
  </si>
  <si>
    <t>ANA PAOLA OSORTO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</si>
</sst>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
    <font>
      <sz val="11"/>
      <color theme="1"/>
      <name val="Calibri"/>
      <family val="2"/>
      <scheme val="minor"/>
    </font>
    <font>
      <sz val="11"/>
      <color rgb="FF242424"/>
      <name val="Aptos Narrow"/>
      <charset val="1"/>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0" fillId="0" borderId="0" xfId="0" applyAlignment="1">
      <alignment horizontal="center"/>
    </xf>
    <xf numFmtId="164" fontId="0" fillId="0" borderId="0" xfId="0" applyNumberFormat="1" applyAlignment="1">
      <alignment horizontal="center"/>
    </xf>
    <xf numFmtId="0" fontId="0" fillId="0" borderId="0" xfId="0" applyAlignment="1">
      <alignment horizontal="center" wrapText="1"/>
    </xf>
    <xf numFmtId="0" fontId="0" fillId="0" borderId="0" xfId="0" pivotButton="1"/>
    <xf numFmtId="0" fontId="0" fillId="0" borderId="0" xfId="0" applyAlignment="1">
      <alignment horizontal="left"/>
    </xf>
    <xf numFmtId="164" fontId="0" fillId="0" borderId="0" xfId="0" applyNumberFormat="1" applyAlignment="1">
      <alignment horizontal="left"/>
    </xf>
    <xf numFmtId="20" fontId="0" fillId="0" borderId="0" xfId="0" applyNumberFormat="1" applyAlignment="1">
      <alignment horizontal="center"/>
    </xf>
    <xf numFmtId="0" fontId="1" fillId="0" borderId="0" xfId="0" applyFont="1"/>
    <xf numFmtId="20" fontId="0" fillId="0" borderId="0" xfId="0" applyNumberFormat="1" applyAlignment="1">
      <alignment horizontal="center"/>
    </xf>
    <xf numFmtId="0" fontId="0" fillId="0" borderId="0" xfId="0" applyNumberFormat="1"/>
  </cellXfs>
  <cellStyles count="1">
    <cellStyle name="Normal" xfId="0" builtinId="0"/>
  </cellStyles>
  <dxfs count="27">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25" formatCode="hh:mm"/>
      <alignment horizontal="center" vertical="bottom" textRotation="0" wrapText="0" indent="0" justifyLastLine="0" shrinkToFit="0" readingOrder="0"/>
    </dxf>
    <dxf>
      <numFmt numFmtId="25" formatCode="hh:mm"/>
      <alignment horizontal="center" vertical="bottom" textRotation="0" wrapText="0" indent="0" justifyLastLine="0" shrinkToFit="0" readingOrder="0"/>
    </dxf>
    <dxf>
      <numFmt numFmtId="164" formatCode="dd/mm/yy;@"/>
      <alignment horizontal="center" vertical="bottom" textRotation="0" wrapText="0" indent="0" justifyLastLine="0" shrinkToFit="0" readingOrder="0"/>
    </dxf>
    <dxf>
      <numFmt numFmtId="164" formatCode="dd/mm/yy;@"/>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tyles" Target="styles.xml"/><Relationship Id="rId5" Type="http://schemas.openxmlformats.org/officeDocument/2006/relationships/pivotCacheDefinition" Target="pivotCache/pivotCacheDefinition1.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[RDAV-Registro de Anomalias Vehiculares (4).xlsx]TD!PivotTable2</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INCIDENCIAS POR MES POR GERENCIA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HN"/>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TD!$B$3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TD!$A$4:$A$11</c:f>
              <c:strCache>
                <c:ptCount val="7"/>
                <c:pt idx="0">
                  <c:v>OPERACIONES TÉCNICAS</c:v>
                </c:pt>
                <c:pt idx="1">
                  <c:v>O&amp;M MAPLE</c:v>
                </c:pt>
                <c:pt idx="2">
                  <c:v>O&amp;M T2</c:v>
                </c:pt>
                <c:pt idx="3">
                  <c:v>O&amp;M T1</c:v>
                </c:pt>
                <c:pt idx="4">
                  <c:v>PROYECTOS</c:v>
                </c:pt>
                <c:pt idx="5">
                  <c:v>ADMINISTRACION</c:v>
                </c:pt>
                <c:pt idx="6">
                  <c:v>RF</c:v>
                </c:pt>
              </c:strCache>
            </c:strRef>
          </c:cat>
          <c:val>
            <c:numRef>
              <c:f>TD!$B$4:$B$11</c:f>
              <c:numCache>
                <c:formatCode>General</c:formatCode>
                <c:ptCount val="7"/>
                <c:pt idx="0">
                  <c:v>29</c:v>
                </c:pt>
                <c:pt idx="1">
                  <c:v>16</c:v>
                </c:pt>
                <c:pt idx="2">
                  <c:v>13</c:v>
                </c:pt>
                <c:pt idx="3">
                  <c:v>11</c:v>
                </c:pt>
                <c:pt idx="4">
                  <c:v>7</c:v>
                </c:pt>
                <c:pt idx="5">
                  <c:v>5</c:v>
                </c:pt>
                <c:pt idx="6">
                  <c:v>1</c:v>
                </c:pt>
              </c:numCache>
            </c:numRef>
          </c:val>
          <c:extLst>
            <c:ext xmlns:c16="http://schemas.microsoft.com/office/drawing/2014/chart" uri="{C3380CC4-5D6E-409C-BE32-E72D297353CC}">
              <c16:uniqueId val="{00000000-0432-4779-B8E2-56D3B5CF3B7C}"/>
            </c:ext>
          </c:extLst>
        </c:ser>
        <c:dLbls>
          <c:showLegendKey val="0"/>
          <c:showVal val="0"/>
          <c:showCatName val="0"/>
          <c:showSerName val="0"/>
          <c:showPercent val="0"/>
          <c:showBubbleSize val="0"/>
        </c:dLbls>
        <c:gapWidth val="219"/>
        <c:overlap val="-27"/>
        <c:axId val="768051456"/>
        <c:axId val="768049376"/>
      </c:barChart>
      <c:catAx>
        <c:axId val="7680514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GERENCIA</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HN"/>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HN"/>
          </a:p>
        </c:txPr>
        <c:crossAx val="768049376"/>
        <c:crosses val="autoZero"/>
        <c:auto val="1"/>
        <c:lblAlgn val="ctr"/>
        <c:lblOffset val="100"/>
        <c:noMultiLvlLbl val="0"/>
      </c:catAx>
      <c:valAx>
        <c:axId val="768049376"/>
        <c:scaling>
          <c:orientation val="minMax"/>
        </c:scaling>
        <c:delete val="1"/>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INCIDENCIAS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HN"/>
            </a:p>
          </c:txPr>
        </c:title>
        <c:numFmt formatCode="General" sourceLinked="1"/>
        <c:majorTickMark val="out"/>
        <c:minorTickMark val="none"/>
        <c:tickLblPos val="nextTo"/>
        <c:crossAx val="7680514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chemeClr val="tx1"/>
      </a:solidFill>
      <a:round/>
    </a:ln>
    <a:effectLst/>
  </c:spPr>
  <c:txPr>
    <a:bodyPr/>
    <a:lstStyle/>
    <a:p>
      <a:pPr>
        <a:defRPr/>
      </a:pPr>
      <a:endParaRPr lang="es-HN"/>
    </a:p>
  </c:txPr>
  <c:printSettings>
    <c:headerFooter/>
    <c:pageMargins b="0.75" l="0.7" r="0.7" t="0.75" header="0.3" footer="0.3"/>
    <c:pageSetup/>
  </c:printSettings>
  <c:extLst>
    <c:ext xmlns:c14="http://schemas.microsoft.com/office/drawing/2007/8/2/chart" uri="{781A3756-C4B2-4CAC-9D66-4F8BD8637D16}">
      <c14:pivotOptions>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[RDAV-Registro de Anomalias Vehiculares (4).xlsx]TD!PivotTable3</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HISTÓRICO TIPOS DE INCIDENCIAS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HN"/>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dLbl>
          <c:idx val="0"/>
          <c:layout>
            <c:manualLayout>
              <c:x val="0.10833333333333328"/>
              <c:y val="-3.240740740740740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dLbl>
          <c:idx val="0"/>
          <c:layout>
            <c:manualLayout>
              <c:x val="-5.5555555555555608E-2"/>
              <c:y val="-0.120370370370370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dLbl>
          <c:idx val="0"/>
          <c:layout>
            <c:manualLayout>
              <c:x val="0.15833333333333333"/>
              <c:y val="6.481481481481464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dLbl>
          <c:idx val="0"/>
          <c:layout>
            <c:manualLayout>
              <c:x val="-5.5555555555555608E-2"/>
              <c:y val="-0.120370370370370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dLbl>
          <c:idx val="0"/>
          <c:layout>
            <c:manualLayout>
              <c:x val="0.10833333333333328"/>
              <c:y val="-3.240740740740740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a:solidFill>
              <a:schemeClr val="lt1"/>
            </a:solidFill>
          </a:ln>
          <a:effectLst/>
        </c:spPr>
        <c:dLbl>
          <c:idx val="0"/>
          <c:layout>
            <c:manualLayout>
              <c:x val="0.15833333333333333"/>
              <c:y val="6.481481481481464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a:solidFill>
              <a:schemeClr val="lt1"/>
            </a:solid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1"/>
          <c:showBubbleSize val="0"/>
          <c:extLst>
            <c:ext xmlns:c15="http://schemas.microsoft.com/office/drawing/2012/chart" uri="{CE6537A1-D6FC-4f65-9D91-7224C49458BB}"/>
          </c:extLst>
        </c:dLbl>
      </c:pivotFmt>
      <c:pivotFmt>
        <c:idx val="9"/>
        <c:spPr>
          <a:solidFill>
            <a:srgbClr val="FF0000"/>
          </a:solidFill>
          <a:ln w="19050">
            <a:solidFill>
              <a:srgbClr val="FF0000"/>
            </a:solidFill>
          </a:ln>
          <a:effectLst/>
        </c:spPr>
        <c:dLbl>
          <c:idx val="0"/>
          <c:layout>
            <c:manualLayout>
              <c:x val="-5.5555555555555608E-2"/>
              <c:y val="-0.12037037037037036"/>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accent1"/>
          </a:solidFill>
          <a:ln w="19050">
            <a:solidFill>
              <a:schemeClr val="accent2"/>
            </a:solidFill>
          </a:ln>
          <a:effectLst/>
        </c:spPr>
        <c:dLbl>
          <c:idx val="0"/>
          <c:layout>
            <c:manualLayout>
              <c:x val="0.10833333333333328"/>
              <c:y val="-3.240740740740740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1"/>
          <c:showBubbleSize val="0"/>
          <c:extLst>
            <c:ext xmlns:c15="http://schemas.microsoft.com/office/drawing/2012/chart" uri="{CE6537A1-D6FC-4f65-9D91-7224C49458BB}"/>
          </c:extLst>
        </c:dLbl>
      </c:pivotFmt>
      <c:pivotFmt>
        <c:idx val="11"/>
        <c:spPr>
          <a:solidFill>
            <a:srgbClr val="002060"/>
          </a:solidFill>
          <a:ln w="19050">
            <a:solidFill>
              <a:srgbClr val="002060"/>
            </a:solidFill>
          </a:ln>
          <a:effectLst/>
        </c:spPr>
        <c:dLbl>
          <c:idx val="0"/>
          <c:layout>
            <c:manualLayout>
              <c:x val="0.15833333333333333"/>
              <c:y val="6.4814814814814645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1"/>
          <c:showBubbleSize val="0"/>
          <c:extLst>
            <c:ext xmlns:c15="http://schemas.microsoft.com/office/drawing/2012/chart" uri="{CE6537A1-D6FC-4f65-9D91-7224C49458BB}"/>
          </c:extLst>
        </c:dLbl>
      </c:pivotFmt>
      <c:pivotFmt>
        <c:idx val="12"/>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3"/>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14"/>
        <c:spPr>
          <a:solidFill>
            <a:schemeClr val="accent1"/>
          </a:solidFill>
          <a:ln w="19050">
            <a:solidFill>
              <a:schemeClr val="lt1"/>
            </a:solidFill>
          </a:ln>
          <a:effectLst/>
        </c:spPr>
      </c:pivotFmt>
    </c:pivotFmts>
    <c:plotArea>
      <c:layout/>
      <c:doughnutChart>
        <c:varyColors val="1"/>
        <c:ser>
          <c:idx val="0"/>
          <c:order val="0"/>
          <c:tx>
            <c:strRef>
              <c:f>TD!$G$3</c:f>
              <c:strCache>
                <c:ptCount val="1"/>
                <c:pt idx="0">
                  <c:v>Total</c:v>
                </c:pt>
              </c:strCache>
            </c:strRef>
          </c:tx>
          <c:dPt>
            <c:idx val="0"/>
            <c:bubble3D val="0"/>
            <c:spPr>
              <a:solidFill>
                <a:srgbClr val="002060"/>
              </a:solidFill>
              <a:ln w="19050">
                <a:solidFill>
                  <a:srgbClr val="002060"/>
                </a:solidFill>
              </a:ln>
              <a:effectLst/>
            </c:spPr>
            <c:extLst>
              <c:ext xmlns:c16="http://schemas.microsoft.com/office/drawing/2014/chart" uri="{C3380CC4-5D6E-409C-BE32-E72D297353CC}">
                <c16:uniqueId val="{00000001-7193-4803-BA5C-ACFA0249272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193-4803-BA5C-ACFA0249272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193-4803-BA5C-ACFA0249272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38D-4990-B2AB-584DD1F92644}"/>
              </c:ext>
            </c:extLst>
          </c:dPt>
          <c:dLbls>
            <c:dLbl>
              <c:idx val="0"/>
              <c:layout>
                <c:manualLayout>
                  <c:x val="0.15833333333333333"/>
                  <c:y val="6.481481481481464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93-4803-BA5C-ACFA02492723}"/>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TD!$F$4:$F$5</c:f>
              <c:strCache>
                <c:ptCount val="1"/>
                <c:pt idx="0">
                  <c:v>VEHICULO NO AUTORIZADO</c:v>
                </c:pt>
              </c:strCache>
            </c:strRef>
          </c:cat>
          <c:val>
            <c:numRef>
              <c:f>TD!$G$4:$G$5</c:f>
              <c:numCache>
                <c:formatCode>General</c:formatCode>
                <c:ptCount val="1"/>
                <c:pt idx="0">
                  <c:v>82</c:v>
                </c:pt>
              </c:numCache>
            </c:numRef>
          </c:val>
          <c:extLst>
            <c:ext xmlns:c16="http://schemas.microsoft.com/office/drawing/2014/chart" uri="{C3380CC4-5D6E-409C-BE32-E72D297353CC}">
              <c16:uniqueId val="{00000006-7193-4803-BA5C-ACFA02492723}"/>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H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chemeClr val="tx1"/>
      </a:solidFill>
      <a:round/>
    </a:ln>
    <a:effectLst/>
  </c:spPr>
  <c:txPr>
    <a:bodyPr/>
    <a:lstStyle/>
    <a:p>
      <a:pPr>
        <a:defRPr/>
      </a:pPr>
      <a:endParaRPr lang="es-HN"/>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[RDAV-Registro de Anomalias Vehiculares (4).xlsx]TD!PivotTable5</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TOTAL INCIDENCIAS POR SEMANA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HN"/>
        </a:p>
      </c:txPr>
    </c:title>
    <c:autoTitleDeleted val="0"/>
    <c:pivotFmts>
      <c:pivotFmt>
        <c:idx val="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t"/>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t"/>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3"/>
        <c:spPr>
          <a:solidFill>
            <a:schemeClr val="accent1"/>
          </a:solidFill>
          <a:ln>
            <a:noFill/>
          </a:ln>
          <a:effectLst/>
        </c:spPr>
        <c:dLbl>
          <c:idx val="0"/>
          <c:layout>
            <c:manualLayout>
              <c:x val="6.6145833333333534E-3"/>
              <c:y val="-0.31246031746031744"/>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
        <c:spPr>
          <a:solidFill>
            <a:schemeClr val="accent1"/>
          </a:solidFill>
          <a:ln>
            <a:noFill/>
          </a:ln>
          <a:effectLst/>
        </c:spPr>
        <c:dLbl>
          <c:idx val="0"/>
          <c:layout>
            <c:manualLayout>
              <c:x val="0"/>
              <c:y val="-0.32253968253968263"/>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5"/>
        <c:spPr>
          <a:solidFill>
            <a:schemeClr val="accent1"/>
          </a:solidFill>
          <a:ln>
            <a:noFill/>
          </a:ln>
          <a:effectLst/>
        </c:spPr>
        <c:dLbl>
          <c:idx val="0"/>
          <c:layout>
            <c:manualLayout>
              <c:x val="-2.6458333333333375E-2"/>
              <c:y val="-0.2671031746031746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6"/>
        <c:spPr>
          <a:solidFill>
            <a:schemeClr val="accent1"/>
          </a:solidFill>
          <a:ln>
            <a:noFill/>
          </a:ln>
          <a:effectLst/>
        </c:spPr>
        <c:dLbl>
          <c:idx val="0"/>
          <c:layout>
            <c:manualLayout>
              <c:x val="1.3229166666666667E-2"/>
              <c:y val="-0.12095238095238105"/>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7"/>
        <c:spPr>
          <a:solidFill>
            <a:schemeClr val="accent1"/>
          </a:solidFill>
          <a:ln>
            <a:noFill/>
          </a:ln>
          <a:effectLst/>
        </c:spPr>
        <c:dLbl>
          <c:idx val="0"/>
          <c:layout>
            <c:manualLayout>
              <c:x val="4.409722222222222E-3"/>
              <c:y val="-0.3023809523809523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8"/>
        <c:spPr>
          <a:solidFill>
            <a:schemeClr val="accent1"/>
          </a:solidFill>
          <a:ln>
            <a:noFill/>
          </a:ln>
          <a:effectLst/>
        </c:spPr>
        <c:dLbl>
          <c:idx val="0"/>
          <c:layout>
            <c:manualLayout>
              <c:x val="6.6145833333333334E-3"/>
              <c:y val="-0.2519841269841269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9"/>
        <c:spPr>
          <a:solidFill>
            <a:schemeClr val="accent1"/>
          </a:solidFill>
          <a:ln>
            <a:noFill/>
          </a:ln>
          <a:effectLst/>
        </c:spPr>
        <c:dLbl>
          <c:idx val="0"/>
          <c:layout>
            <c:manualLayout>
              <c:x val="-8.8194444444445255E-3"/>
              <c:y val="-0.18646825396825398"/>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0"/>
        <c:spPr>
          <a:solidFill>
            <a:schemeClr val="accent1"/>
          </a:solidFill>
          <a:ln>
            <a:noFill/>
          </a:ln>
          <a:effectLst/>
        </c:spPr>
        <c:dLbl>
          <c:idx val="0"/>
          <c:layout>
            <c:manualLayout>
              <c:x val="-2.2048611111111113E-2"/>
              <c:y val="-0.16126984126984137"/>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1"/>
        <c:spPr>
          <a:solidFill>
            <a:schemeClr val="accent1"/>
          </a:solidFill>
          <a:ln>
            <a:noFill/>
          </a:ln>
          <a:effectLst/>
        </c:spPr>
        <c:dLbl>
          <c:idx val="0"/>
          <c:layout>
            <c:manualLayout>
              <c:x val="0"/>
              <c:y val="-0.28726190476190483"/>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2"/>
        <c:spPr>
          <a:solidFill>
            <a:schemeClr val="accent1"/>
          </a:solidFill>
          <a:ln>
            <a:noFill/>
          </a:ln>
          <a:effectLst/>
        </c:spPr>
        <c:dLbl>
          <c:idx val="0"/>
          <c:layout>
            <c:manualLayout>
              <c:x val="2.204861111111111E-3"/>
              <c:y val="-0.29230158730158728"/>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3"/>
        <c:spPr>
          <a:solidFill>
            <a:schemeClr val="accent1"/>
          </a:solidFill>
          <a:ln>
            <a:noFill/>
          </a:ln>
          <a:effectLst/>
        </c:spPr>
        <c:dLbl>
          <c:idx val="0"/>
          <c:layout>
            <c:manualLayout>
              <c:x val="0"/>
              <c:y val="-0.25198412698412703"/>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4"/>
        <c:spPr>
          <a:solidFill>
            <a:schemeClr val="accent1"/>
          </a:solidFill>
          <a:ln>
            <a:noFill/>
          </a:ln>
          <a:effectLst/>
        </c:spPr>
        <c:dLbl>
          <c:idx val="0"/>
          <c:layout>
            <c:manualLayout>
              <c:x val="0"/>
              <c:y val="-0.191507936507936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5"/>
        <c:spPr>
          <a:solidFill>
            <a:schemeClr val="accent1"/>
          </a:solidFill>
          <a:ln>
            <a:noFill/>
          </a:ln>
          <a:effectLst/>
        </c:spPr>
        <c:dLbl>
          <c:idx val="0"/>
          <c:layout>
            <c:manualLayout>
              <c:x val="-6.6145833333333334E-3"/>
              <c:y val="-0.18142857142857144"/>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6"/>
        <c:spPr>
          <a:solidFill>
            <a:schemeClr val="accent1"/>
          </a:solidFill>
          <a:ln>
            <a:noFill/>
          </a:ln>
          <a:effectLst/>
        </c:spPr>
        <c:dLbl>
          <c:idx val="0"/>
          <c:layout>
            <c:manualLayout>
              <c:x val="-1.5434027777777777E-2"/>
              <c:y val="-0.1915079365079365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7"/>
        <c:spPr>
          <a:solidFill>
            <a:schemeClr val="accent1"/>
          </a:solidFill>
          <a:ln>
            <a:noFill/>
          </a:ln>
          <a:effectLst/>
        </c:spPr>
        <c:dLbl>
          <c:idx val="0"/>
          <c:layout>
            <c:manualLayout>
              <c:x val="-6.6145833333333334E-3"/>
              <c:y val="-0.27214285714285713"/>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8"/>
        <c:spPr>
          <a:solidFill>
            <a:schemeClr val="accent1"/>
          </a:solidFill>
          <a:ln>
            <a:noFill/>
          </a:ln>
          <a:effectLst/>
        </c:spPr>
        <c:dLbl>
          <c:idx val="0"/>
          <c:layout>
            <c:manualLayout>
              <c:x val="1.9598765432098765E-3"/>
              <c:y val="-0.1763888888888889"/>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9"/>
        <c:spPr>
          <a:solidFill>
            <a:schemeClr val="accent1"/>
          </a:solidFill>
          <a:ln>
            <a:noFill/>
          </a:ln>
          <a:effectLst/>
        </c:spPr>
        <c:dLbl>
          <c:idx val="0"/>
          <c:layout>
            <c:manualLayout>
              <c:x val="-3.9197530864198971E-3"/>
              <c:y val="-0.22678571428571434"/>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20"/>
        <c:spPr>
          <a:solidFill>
            <a:schemeClr val="accent1"/>
          </a:solidFill>
          <a:ln>
            <a:noFill/>
          </a:ln>
          <a:effectLst/>
        </c:spPr>
        <c:dLbl>
          <c:idx val="0"/>
          <c:layout>
            <c:manualLayout>
              <c:x val="-7.8395061728395062E-3"/>
              <c:y val="-0.20158730158730159"/>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21"/>
        <c:spPr>
          <a:solidFill>
            <a:schemeClr val="accent1"/>
          </a:solidFill>
          <a:ln>
            <a:noFill/>
          </a:ln>
          <a:effectLst/>
        </c:spPr>
        <c:dLbl>
          <c:idx val="0"/>
          <c:layout>
            <c:manualLayout>
              <c:x val="-1.7638888888889034E-2"/>
              <c:y val="-0.2771825396825397"/>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22"/>
        <c:spPr>
          <a:solidFill>
            <a:schemeClr val="accent1"/>
          </a:solidFill>
          <a:ln>
            <a:noFill/>
          </a:ln>
          <a:effectLst/>
        </c:spPr>
        <c:dLbl>
          <c:idx val="0"/>
          <c:layout>
            <c:manualLayout>
              <c:x val="0"/>
              <c:y val="-0.18305152869646729"/>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23"/>
        <c:spPr>
          <a:solidFill>
            <a:schemeClr val="accent1"/>
          </a:solidFill>
          <a:ln>
            <a:noFill/>
          </a:ln>
          <a:effectLst/>
        </c:spPr>
        <c:dLbl>
          <c:idx val="0"/>
          <c:layout>
            <c:manualLayout>
              <c:x val="1.9398114686541741E-3"/>
              <c:y val="-0.16213135398829953"/>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5.2755845858609436E-2"/>
                  <c:h val="9.4776627717254786E-2"/>
                </c:manualLayout>
              </c15:layout>
            </c:ext>
          </c:extLst>
        </c:dLbl>
      </c:pivotFmt>
      <c:pivotFmt>
        <c:idx val="24"/>
        <c:spPr>
          <a:solidFill>
            <a:schemeClr val="accent1"/>
          </a:solidFill>
          <a:ln>
            <a:noFill/>
          </a:ln>
          <a:effectLst/>
        </c:spPr>
        <c:dLbl>
          <c:idx val="0"/>
          <c:layout>
            <c:manualLayout>
              <c:x val="5.8194344059625223E-3"/>
              <c:y val="-0.20397170340463483"/>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5.0954265049729434E-2"/>
                  <c:h val="9.4776627717254786E-2"/>
                </c:manualLayout>
              </c15:layout>
            </c:ext>
          </c:extLst>
        </c:dLbl>
      </c:pivotFmt>
      <c:pivotFmt>
        <c:idx val="25"/>
        <c:spPr>
          <a:solidFill>
            <a:schemeClr val="accent1"/>
          </a:solidFill>
          <a:ln>
            <a:noFill/>
          </a:ln>
          <a:effectLst/>
        </c:spPr>
        <c:dLbl>
          <c:idx val="0"/>
          <c:layout>
            <c:manualLayout>
              <c:x val="-1.9398114686543164E-3"/>
              <c:y val="-0.16736139766534144"/>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26"/>
        <c:spPr>
          <a:solidFill>
            <a:schemeClr val="accent1"/>
          </a:solidFill>
          <a:ln>
            <a:noFill/>
          </a:ln>
          <a:effectLst/>
        </c:spPr>
        <c:dLbl>
          <c:idx val="0"/>
          <c:layout>
            <c:manualLayout>
              <c:x val="3.8796229373083482E-3"/>
              <c:y val="-0.1202910045719641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4.3962237522124539E-2"/>
                  <c:h val="0.11046675874838054"/>
                </c:manualLayout>
              </c15:layout>
            </c:ext>
          </c:extLst>
        </c:dLbl>
      </c:pivotFmt>
      <c:pivotFmt>
        <c:idx val="27"/>
        <c:spPr>
          <a:solidFill>
            <a:schemeClr val="accent1"/>
          </a:solidFill>
          <a:ln>
            <a:noFill/>
          </a:ln>
          <a:effectLst/>
        </c:spPr>
        <c:dLbl>
          <c:idx val="0"/>
          <c:layout>
            <c:manualLayout>
              <c:x val="-1.2069197483456476E-2"/>
              <c:y val="-0.12073207984778318"/>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5.2755845858609436E-2"/>
                  <c:h val="0.13138693345654823"/>
                </c:manualLayout>
              </c15:layout>
            </c:ext>
          </c:extLst>
        </c:dLbl>
      </c:pivotFmt>
      <c:pivotFmt>
        <c:idx val="28"/>
        <c:spPr>
          <a:solidFill>
            <a:schemeClr val="accent1"/>
          </a:solidFill>
          <a:ln>
            <a:noFill/>
          </a:ln>
          <a:effectLst/>
        </c:spPr>
        <c:dLbl>
          <c:idx val="0"/>
          <c:layout>
            <c:manualLayout>
              <c:x val="0"/>
              <c:y val="-0.25958099131323464"/>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29"/>
        <c:spPr>
          <a:solidFill>
            <a:schemeClr val="accent1"/>
          </a:solidFill>
          <a:ln>
            <a:noFill/>
          </a:ln>
          <a:effectLst/>
        </c:spPr>
        <c:dLbl>
          <c:idx val="0"/>
          <c:layout>
            <c:manualLayout>
              <c:x val="1.2062401204876366E-2"/>
              <c:y val="-0.16629407256004095"/>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3.4925000508816084E-2"/>
                  <c:h val="8.9724067450178843E-2"/>
                </c:manualLayout>
              </c15:layout>
            </c:ext>
          </c:extLst>
        </c:dLbl>
      </c:pivotFmt>
      <c:pivotFmt>
        <c:idx val="30"/>
        <c:spPr>
          <a:solidFill>
            <a:schemeClr val="accent1"/>
          </a:solidFill>
          <a:ln>
            <a:noFill/>
          </a:ln>
          <a:effectLst/>
        </c:spPr>
        <c:dLbl>
          <c:idx val="0"/>
          <c:layout>
            <c:manualLayout>
              <c:x val="1.2073375529014548E-2"/>
              <c:y val="-0.16284616601446514"/>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5.0444826811566923E-2"/>
                  <c:h val="0.11860246047243768"/>
                </c:manualLayout>
              </c15:layout>
            </c:ext>
          </c:extLst>
        </c:dLbl>
      </c:pivotFmt>
      <c:pivotFmt>
        <c:idx val="31"/>
        <c:spPr>
          <a:solidFill>
            <a:schemeClr val="accent1"/>
          </a:solidFill>
          <a:ln>
            <a:noFill/>
          </a:ln>
          <a:effectLst/>
        </c:spPr>
        <c:dLbl>
          <c:idx val="0"/>
          <c:layout>
            <c:manualLayout>
              <c:x val="1.7259522193910867E-3"/>
              <c:y val="-0.1440872679368389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4.6939648886957876E-2"/>
                  <c:h val="0.11577031095620785"/>
                </c:manualLayout>
              </c15:layout>
            </c:ext>
          </c:extLst>
        </c:dLbl>
      </c:pivotFmt>
      <c:pivotFmt>
        <c:idx val="32"/>
        <c:spPr>
          <a:solidFill>
            <a:schemeClr val="accent1"/>
          </a:solidFill>
          <a:ln>
            <a:noFill/>
          </a:ln>
          <a:effectLst/>
        </c:spPr>
        <c:dLbl>
          <c:idx val="0"/>
          <c:layout>
            <c:manualLayout>
              <c:x val="-8.6297610969554347E-3"/>
              <c:y val="-0.23465640778285191"/>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5.051454440909036E-2"/>
                  <c:h val="0.14047098545966594"/>
                </c:manualLayout>
              </c15:layout>
            </c:ext>
          </c:extLst>
        </c:dLbl>
      </c:pivotFmt>
      <c:pivotFmt>
        <c:idx val="33"/>
        <c:spPr>
          <a:solidFill>
            <a:schemeClr val="accent1"/>
          </a:solidFill>
          <a:ln>
            <a:noFill/>
          </a:ln>
          <a:effectLst/>
        </c:spPr>
        <c:dLbl>
          <c:idx val="0"/>
          <c:layout>
            <c:manualLayout>
              <c:x val="3.4519044387821734E-3"/>
              <c:y val="-0.22642284961503245"/>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4.6939648886957876E-2"/>
                  <c:h val="0.10753675278838848"/>
                </c:manualLayout>
              </c15:layout>
            </c:ext>
          </c:extLst>
        </c:dLbl>
      </c:pivotFmt>
      <c:pivotFmt>
        <c:idx val="34"/>
        <c:spPr>
          <a:solidFill>
            <a:schemeClr val="accent1"/>
          </a:solidFill>
          <a:ln>
            <a:noFill/>
          </a:ln>
          <a:effectLst/>
        </c:spPr>
        <c:dLbl>
          <c:idx val="0"/>
          <c:layout>
            <c:manualLayout>
              <c:x val="1.7348494369253729E-3"/>
              <c:y val="-0.1674486511170211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4.3835547201564913E-2"/>
                  <c:h val="7.8094680683429771E-2"/>
                </c:manualLayout>
              </c15:layout>
            </c:ext>
          </c:extLst>
        </c:dLbl>
      </c:pivotFmt>
      <c:pivotFmt>
        <c:idx val="35"/>
        <c:spPr>
          <a:solidFill>
            <a:schemeClr val="accent1"/>
          </a:solidFill>
          <a:ln>
            <a:noFill/>
          </a:ln>
          <a:effectLst/>
        </c:spPr>
        <c:dLbl>
          <c:idx val="0"/>
          <c:layout>
            <c:manualLayout>
              <c:x val="0"/>
              <c:y val="-0.18786921832641393"/>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4.7181620977744754E-2"/>
                  <c:h val="0.12710404198597253"/>
                </c:manualLayout>
              </c15:layout>
            </c:ext>
          </c:extLst>
        </c:dLbl>
      </c:pivotFmt>
      <c:pivotFmt>
        <c:idx val="36"/>
        <c:spPr>
          <a:solidFill>
            <a:schemeClr val="accent1"/>
          </a:solidFill>
          <a:ln>
            <a:noFill/>
          </a:ln>
          <a:effectLst/>
        </c:spPr>
        <c:dLbl>
          <c:idx val="0"/>
          <c:layout>
            <c:manualLayout>
              <c:x val="5.2045483107757374E-3"/>
              <c:y val="-0.134775743581992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3.5161300016938686E-2"/>
                  <c:h val="8.2178794125308333E-2"/>
                </c:manualLayout>
              </c15:layout>
            </c:ext>
          </c:extLst>
        </c:dLbl>
      </c:pivotFmt>
      <c:pivotFmt>
        <c:idx val="37"/>
        <c:spPr>
          <a:solidFill>
            <a:schemeClr val="accent1"/>
          </a:solidFill>
          <a:ln>
            <a:noFill/>
          </a:ln>
          <a:effectLst/>
        </c:spPr>
        <c:dLbl>
          <c:idx val="0"/>
          <c:layout>
            <c:manualLayout>
              <c:x val="1.7343980989904301E-3"/>
              <c:y val="-0.1609567061232117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38"/>
        <c:spPr>
          <a:solidFill>
            <a:schemeClr val="accent1"/>
          </a:solidFill>
          <a:ln>
            <a:noFill/>
          </a:ln>
          <a:effectLst/>
        </c:spPr>
        <c:dLbl>
          <c:idx val="0"/>
          <c:layout>
            <c:manualLayout>
              <c:x val="6.9375923959617202E-3"/>
              <c:y val="-0.11968575583520867"/>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39"/>
        <c:spPr>
          <a:solidFill>
            <a:schemeClr val="accent1"/>
          </a:solidFill>
          <a:ln>
            <a:noFill/>
          </a:ln>
          <a:effectLst/>
        </c:spPr>
        <c:dLbl>
          <c:idx val="0"/>
          <c:layout>
            <c:manualLayout>
              <c:x val="-3.4687961979809872E-3"/>
              <c:y val="-9.9050280691207179E-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0"/>
        <c:spPr>
          <a:solidFill>
            <a:schemeClr val="accent1"/>
          </a:solidFill>
          <a:ln>
            <a:noFill/>
          </a:ln>
          <a:effectLst/>
        </c:spPr>
        <c:dLbl>
          <c:idx val="0"/>
          <c:layout>
            <c:manualLayout>
              <c:x val="0"/>
              <c:y val="-0.11143156577760807"/>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1"/>
        <c:spPr>
          <a:solidFill>
            <a:schemeClr val="accent1"/>
          </a:solidFill>
          <a:ln>
            <a:noFill/>
          </a:ln>
          <a:effectLst/>
        </c:spPr>
        <c:dLbl>
          <c:idx val="0"/>
          <c:layout>
            <c:manualLayout>
              <c:x val="-1.2718772464251646E-16"/>
              <c:y val="-0.1361941359504098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2"/>
        <c:spPr>
          <a:solidFill>
            <a:schemeClr val="accent1"/>
          </a:solidFill>
          <a:ln>
            <a:noFill/>
          </a:ln>
          <a:effectLst/>
        </c:spPr>
        <c:dLbl>
          <c:idx val="0"/>
          <c:layout>
            <c:manualLayout>
              <c:x val="-1.2718772464251646E-16"/>
              <c:y val="-0.1238128508640089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3"/>
        <c:spPr>
          <a:solidFill>
            <a:schemeClr val="accent1"/>
          </a:solidFill>
          <a:ln>
            <a:noFill/>
          </a:ln>
          <a:effectLst/>
        </c:spPr>
        <c:dLbl>
          <c:idx val="0"/>
          <c:layout>
            <c:manualLayout>
              <c:x val="5.20319429697129E-3"/>
              <c:y val="-0.1155586608064083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4"/>
        <c:spPr>
          <a:solidFill>
            <a:schemeClr val="accent1"/>
          </a:solidFill>
          <a:ln>
            <a:noFill/>
          </a:ln>
          <a:effectLst/>
        </c:spPr>
        <c:dLbl>
          <c:idx val="0"/>
          <c:layout>
            <c:manualLayout>
              <c:x val="0"/>
              <c:y val="-7.4287710518405381E-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5"/>
        <c:spPr>
          <a:solidFill>
            <a:schemeClr val="accent1"/>
          </a:solidFill>
          <a:ln>
            <a:noFill/>
          </a:ln>
          <a:effectLst/>
        </c:spPr>
        <c:dLbl>
          <c:idx val="0"/>
          <c:layout>
            <c:manualLayout>
              <c:x val="-1.2718772464251646E-16"/>
              <c:y val="-8.2541900576006133E-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6"/>
        <c:spPr>
          <a:solidFill>
            <a:schemeClr val="accent1"/>
          </a:solidFill>
          <a:ln>
            <a:noFill/>
          </a:ln>
          <a:effectLst/>
        </c:spPr>
        <c:dLbl>
          <c:idx val="0"/>
          <c:layout>
            <c:manualLayout>
              <c:x val="-1.7353655055524087E-3"/>
              <c:y val="-5.6505057329751501E-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7"/>
        <c:spPr>
          <a:solidFill>
            <a:schemeClr val="accent1"/>
          </a:solidFill>
          <a:ln>
            <a:noFill/>
          </a:ln>
          <a:effectLst/>
        </c:spPr>
        <c:dLbl>
          <c:idx val="0"/>
          <c:layout>
            <c:manualLayout>
              <c:x val="-5.2060965166569719E-3"/>
              <c:y val="-7.6685434947519976E-2"/>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8"/>
        <c:spPr>
          <a:solidFill>
            <a:schemeClr val="accent1"/>
          </a:solidFill>
          <a:ln>
            <a:noFill/>
          </a:ln>
          <a:effectLst/>
        </c:spPr>
        <c:dLbl>
          <c:idx val="0"/>
          <c:layout>
            <c:manualLayout>
              <c:x val="-3.4707310111045629E-3"/>
              <c:y val="-0.10493796361239573"/>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9"/>
        <c:spPr>
          <a:solidFill>
            <a:schemeClr val="accent1"/>
          </a:solidFill>
          <a:ln>
            <a:noFill/>
          </a:ln>
          <a:effectLst/>
        </c:spPr>
        <c:dLbl>
          <c:idx val="0"/>
          <c:layout>
            <c:manualLayout>
              <c:x val="-1.2725866697085371E-16"/>
              <c:y val="-0.1170461901830567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50"/>
        <c:spPr>
          <a:solidFill>
            <a:schemeClr val="accent1"/>
          </a:solidFill>
          <a:ln>
            <a:noFill/>
          </a:ln>
          <a:effectLst/>
        </c:spPr>
        <c:dLbl>
          <c:idx val="0"/>
          <c:layout>
            <c:manualLayout>
              <c:x val="5.2069574244447891E-3"/>
              <c:y val="-0.36088852459741039"/>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51"/>
        <c:spPr>
          <a:solidFill>
            <a:schemeClr val="accent1"/>
          </a:solidFill>
          <a:ln>
            <a:noFill/>
          </a:ln>
          <a:effectLst/>
        </c:spPr>
        <c:dLbl>
          <c:idx val="0"/>
          <c:layout>
            <c:manualLayout>
              <c:x val="-1.7356524748149945E-3"/>
              <c:y val="-0.36489839709293714"/>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52"/>
        <c:spPr>
          <a:solidFill>
            <a:schemeClr val="accent1"/>
          </a:solidFill>
          <a:ln>
            <a:noFill/>
          </a:ln>
          <a:effectLst/>
        </c:spPr>
        <c:dLbl>
          <c:idx val="0"/>
          <c:layout>
            <c:manualLayout>
              <c:x val="6.9426098992597237E-3"/>
              <c:y val="-0.25663183971371406"/>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53"/>
        <c:spPr>
          <a:solidFill>
            <a:schemeClr val="accent1"/>
          </a:solidFill>
          <a:ln>
            <a:noFill/>
          </a:ln>
          <a:effectLst/>
        </c:spPr>
        <c:dLbl>
          <c:idx val="0"/>
          <c:layout>
            <c:manualLayout>
              <c:x val="3.4713049496298619E-3"/>
              <c:y val="-0.18044426229870528"/>
            </c:manualLayout>
          </c:layout>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s>
    <c:plotArea>
      <c:layout/>
      <c:areaChart>
        <c:grouping val="standard"/>
        <c:varyColors val="0"/>
        <c:ser>
          <c:idx val="0"/>
          <c:order val="0"/>
          <c:tx>
            <c:strRef>
              <c:f>TD!$L$3</c:f>
              <c:strCache>
                <c:ptCount val="1"/>
                <c:pt idx="0">
                  <c:v>Total</c:v>
                </c:pt>
              </c:strCache>
            </c:strRef>
          </c:tx>
          <c:spPr>
            <a:solidFill>
              <a:schemeClr val="accent1"/>
            </a:solidFill>
            <a:ln>
              <a:noFill/>
            </a:ln>
            <a:effectLst/>
          </c:spPr>
          <c:dPt>
            <c:idx val="0"/>
            <c:bubble3D val="0"/>
            <c:extLst>
              <c:ext xmlns:c16="http://schemas.microsoft.com/office/drawing/2014/chart" uri="{C3380CC4-5D6E-409C-BE32-E72D297353CC}">
                <c16:uniqueId val="{00000003-509B-4248-B67E-AB465C14DE07}"/>
              </c:ext>
            </c:extLst>
          </c:dPt>
          <c:dPt>
            <c:idx val="1"/>
            <c:bubble3D val="0"/>
            <c:extLst>
              <c:ext xmlns:c16="http://schemas.microsoft.com/office/drawing/2014/chart" uri="{C3380CC4-5D6E-409C-BE32-E72D297353CC}">
                <c16:uniqueId val="{00000002-509B-4248-B67E-AB465C14DE07}"/>
              </c:ext>
            </c:extLst>
          </c:dPt>
          <c:dPt>
            <c:idx val="2"/>
            <c:bubble3D val="0"/>
            <c:extLst>
              <c:ext xmlns:c16="http://schemas.microsoft.com/office/drawing/2014/chart" uri="{C3380CC4-5D6E-409C-BE32-E72D297353CC}">
                <c16:uniqueId val="{00000001-509B-4248-B67E-AB465C14DE07}"/>
              </c:ext>
            </c:extLst>
          </c:dPt>
          <c:dPt>
            <c:idx val="3"/>
            <c:bubble3D val="0"/>
            <c:extLst>
              <c:ext xmlns:c16="http://schemas.microsoft.com/office/drawing/2014/chart" uri="{C3380CC4-5D6E-409C-BE32-E72D297353CC}">
                <c16:uniqueId val="{00000000-509B-4248-B67E-AB465C14DE07}"/>
              </c:ext>
            </c:extLst>
          </c:dPt>
          <c:dPt>
            <c:idx val="4"/>
            <c:bubble3D val="0"/>
            <c:extLst>
              <c:ext xmlns:c16="http://schemas.microsoft.com/office/drawing/2014/chart" uri="{C3380CC4-5D6E-409C-BE32-E72D297353CC}">
                <c16:uniqueId val="{00000004-509B-4248-B67E-AB465C14DE07}"/>
              </c:ext>
            </c:extLst>
          </c:dPt>
          <c:dPt>
            <c:idx val="5"/>
            <c:bubble3D val="0"/>
            <c:extLst>
              <c:ext xmlns:c16="http://schemas.microsoft.com/office/drawing/2014/chart" uri="{C3380CC4-5D6E-409C-BE32-E72D297353CC}">
                <c16:uniqueId val="{00000005-B11E-4600-AE6B-CB05AF9108BD}"/>
              </c:ext>
            </c:extLst>
          </c:dPt>
          <c:dPt>
            <c:idx val="6"/>
            <c:bubble3D val="0"/>
            <c:extLst>
              <c:ext xmlns:c16="http://schemas.microsoft.com/office/drawing/2014/chart" uri="{C3380CC4-5D6E-409C-BE32-E72D297353CC}">
                <c16:uniqueId val="{00000006-7512-4232-9CD7-3A307F0F44B5}"/>
              </c:ext>
            </c:extLst>
          </c:dPt>
          <c:dPt>
            <c:idx val="7"/>
            <c:bubble3D val="0"/>
            <c:extLst>
              <c:ext xmlns:c16="http://schemas.microsoft.com/office/drawing/2014/chart" uri="{C3380CC4-5D6E-409C-BE32-E72D297353CC}">
                <c16:uniqueId val="{00000008-664F-40F4-B2E9-E54ED81B55BC}"/>
              </c:ext>
            </c:extLst>
          </c:dPt>
          <c:dPt>
            <c:idx val="8"/>
            <c:bubble3D val="0"/>
            <c:extLst>
              <c:ext xmlns:c16="http://schemas.microsoft.com/office/drawing/2014/chart" uri="{C3380CC4-5D6E-409C-BE32-E72D297353CC}">
                <c16:uniqueId val="{00000007-664F-40F4-B2E9-E54ED81B55BC}"/>
              </c:ext>
            </c:extLst>
          </c:dPt>
          <c:dPt>
            <c:idx val="9"/>
            <c:bubble3D val="0"/>
            <c:extLst>
              <c:ext xmlns:c16="http://schemas.microsoft.com/office/drawing/2014/chart" uri="{C3380CC4-5D6E-409C-BE32-E72D297353CC}">
                <c16:uniqueId val="{00000009-664F-40F4-B2E9-E54ED81B55BC}"/>
              </c:ext>
            </c:extLst>
          </c:dPt>
          <c:dPt>
            <c:idx val="10"/>
            <c:bubble3D val="0"/>
            <c:extLst>
              <c:ext xmlns:c16="http://schemas.microsoft.com/office/drawing/2014/chart" uri="{C3380CC4-5D6E-409C-BE32-E72D297353CC}">
                <c16:uniqueId val="{0000000A-664F-40F4-B2E9-E54ED81B55BC}"/>
              </c:ext>
            </c:extLst>
          </c:dPt>
          <c:dPt>
            <c:idx val="11"/>
            <c:bubble3D val="0"/>
            <c:extLst>
              <c:ext xmlns:c16="http://schemas.microsoft.com/office/drawing/2014/chart" uri="{C3380CC4-5D6E-409C-BE32-E72D297353CC}">
                <c16:uniqueId val="{0000000B-664F-40F4-B2E9-E54ED81B55BC}"/>
              </c:ext>
            </c:extLst>
          </c:dPt>
          <c:dPt>
            <c:idx val="12"/>
            <c:bubble3D val="0"/>
            <c:extLst>
              <c:ext xmlns:c16="http://schemas.microsoft.com/office/drawing/2014/chart" uri="{C3380CC4-5D6E-409C-BE32-E72D297353CC}">
                <c16:uniqueId val="{0000000C-664F-40F4-B2E9-E54ED81B55BC}"/>
              </c:ext>
            </c:extLst>
          </c:dPt>
          <c:dPt>
            <c:idx val="13"/>
            <c:bubble3D val="0"/>
            <c:extLst>
              <c:ext xmlns:c16="http://schemas.microsoft.com/office/drawing/2014/chart" uri="{C3380CC4-5D6E-409C-BE32-E72D297353CC}">
                <c16:uniqueId val="{0000000D-664F-40F4-B2E9-E54ED81B55BC}"/>
              </c:ext>
            </c:extLst>
          </c:dPt>
          <c:dPt>
            <c:idx val="14"/>
            <c:bubble3D val="0"/>
            <c:extLst>
              <c:ext xmlns:c16="http://schemas.microsoft.com/office/drawing/2014/chart" uri="{C3380CC4-5D6E-409C-BE32-E72D297353CC}">
                <c16:uniqueId val="{00000007-BC32-4C62-A51C-84F5EF88F19E}"/>
              </c:ext>
            </c:extLst>
          </c:dPt>
          <c:dPt>
            <c:idx val="15"/>
            <c:bubble3D val="0"/>
            <c:extLst>
              <c:ext xmlns:c16="http://schemas.microsoft.com/office/drawing/2014/chart" uri="{C3380CC4-5D6E-409C-BE32-E72D297353CC}">
                <c16:uniqueId val="{0000000F-EC69-4B94-B8CB-AC5445A8C3B9}"/>
              </c:ext>
            </c:extLst>
          </c:dPt>
          <c:dPt>
            <c:idx val="16"/>
            <c:bubble3D val="0"/>
            <c:extLst>
              <c:ext xmlns:c16="http://schemas.microsoft.com/office/drawing/2014/chart" uri="{C3380CC4-5D6E-409C-BE32-E72D297353CC}">
                <c16:uniqueId val="{00000010-3E9E-478E-B579-D4F2596203CE}"/>
              </c:ext>
            </c:extLst>
          </c:dPt>
          <c:dPt>
            <c:idx val="17"/>
            <c:bubble3D val="0"/>
            <c:extLst>
              <c:ext xmlns:c16="http://schemas.microsoft.com/office/drawing/2014/chart" uri="{C3380CC4-5D6E-409C-BE32-E72D297353CC}">
                <c16:uniqueId val="{00000011-D06E-4510-8034-75FEC4912E69}"/>
              </c:ext>
            </c:extLst>
          </c:dPt>
          <c:dPt>
            <c:idx val="18"/>
            <c:bubble3D val="0"/>
            <c:extLst>
              <c:ext xmlns:c16="http://schemas.microsoft.com/office/drawing/2014/chart" uri="{C3380CC4-5D6E-409C-BE32-E72D297353CC}">
                <c16:uniqueId val="{00000014-B904-4263-BDDB-F16E695BABEB}"/>
              </c:ext>
            </c:extLst>
          </c:dPt>
          <c:dPt>
            <c:idx val="19"/>
            <c:bubble3D val="0"/>
            <c:extLst>
              <c:ext xmlns:c16="http://schemas.microsoft.com/office/drawing/2014/chart" uri="{C3380CC4-5D6E-409C-BE32-E72D297353CC}">
                <c16:uniqueId val="{00000012-B904-4263-BDDB-F16E695BABEB}"/>
              </c:ext>
            </c:extLst>
          </c:dPt>
          <c:dPt>
            <c:idx val="20"/>
            <c:bubble3D val="0"/>
            <c:extLst>
              <c:ext xmlns:c16="http://schemas.microsoft.com/office/drawing/2014/chart" uri="{C3380CC4-5D6E-409C-BE32-E72D297353CC}">
                <c16:uniqueId val="{00000013-B904-4263-BDDB-F16E695BABEB}"/>
              </c:ext>
            </c:extLst>
          </c:dPt>
          <c:dPt>
            <c:idx val="21"/>
            <c:bubble3D val="0"/>
            <c:extLst>
              <c:ext xmlns:c16="http://schemas.microsoft.com/office/drawing/2014/chart" uri="{C3380CC4-5D6E-409C-BE32-E72D297353CC}">
                <c16:uniqueId val="{00000015-6C69-4929-A5C3-7BA2FF8BF4D4}"/>
              </c:ext>
            </c:extLst>
          </c:dPt>
          <c:dPt>
            <c:idx val="22"/>
            <c:bubble3D val="0"/>
            <c:extLst>
              <c:ext xmlns:c16="http://schemas.microsoft.com/office/drawing/2014/chart" uri="{C3380CC4-5D6E-409C-BE32-E72D297353CC}">
                <c16:uniqueId val="{00000016-6C69-4929-A5C3-7BA2FF8BF4D4}"/>
              </c:ext>
            </c:extLst>
          </c:dPt>
          <c:dPt>
            <c:idx val="23"/>
            <c:bubble3D val="0"/>
            <c:extLst>
              <c:ext xmlns:c16="http://schemas.microsoft.com/office/drawing/2014/chart" uri="{C3380CC4-5D6E-409C-BE32-E72D297353CC}">
                <c16:uniqueId val="{00000017-6C69-4929-A5C3-7BA2FF8BF4D4}"/>
              </c:ext>
            </c:extLst>
          </c:dPt>
          <c:dPt>
            <c:idx val="24"/>
            <c:bubble3D val="0"/>
            <c:extLst>
              <c:ext xmlns:c16="http://schemas.microsoft.com/office/drawing/2014/chart" uri="{C3380CC4-5D6E-409C-BE32-E72D297353CC}">
                <c16:uniqueId val="{00000018-8A31-4B8D-8494-ACC801673F03}"/>
              </c:ext>
            </c:extLst>
          </c:dPt>
          <c:dPt>
            <c:idx val="25"/>
            <c:bubble3D val="0"/>
            <c:extLst>
              <c:ext xmlns:c16="http://schemas.microsoft.com/office/drawing/2014/chart" uri="{C3380CC4-5D6E-409C-BE32-E72D297353CC}">
                <c16:uniqueId val="{00000019-8A31-4B8D-8494-ACC801673F03}"/>
              </c:ext>
            </c:extLst>
          </c:dPt>
          <c:dPt>
            <c:idx val="26"/>
            <c:bubble3D val="0"/>
            <c:extLst>
              <c:ext xmlns:c16="http://schemas.microsoft.com/office/drawing/2014/chart" uri="{C3380CC4-5D6E-409C-BE32-E72D297353CC}">
                <c16:uniqueId val="{0000001A-8A31-4B8D-8494-ACC801673F03}"/>
              </c:ext>
            </c:extLst>
          </c:dPt>
          <c:dPt>
            <c:idx val="27"/>
            <c:bubble3D val="0"/>
            <c:extLst>
              <c:ext xmlns:c16="http://schemas.microsoft.com/office/drawing/2014/chart" uri="{C3380CC4-5D6E-409C-BE32-E72D297353CC}">
                <c16:uniqueId val="{0000001B-7611-4C18-8AAB-63C9BF7FE7AE}"/>
              </c:ext>
            </c:extLst>
          </c:dPt>
          <c:dPt>
            <c:idx val="28"/>
            <c:bubble3D val="0"/>
            <c:extLst>
              <c:ext xmlns:c16="http://schemas.microsoft.com/office/drawing/2014/chart" uri="{C3380CC4-5D6E-409C-BE32-E72D297353CC}">
                <c16:uniqueId val="{0000001C-0B96-4426-8130-C4FE6762EBD9}"/>
              </c:ext>
            </c:extLst>
          </c:dPt>
          <c:dPt>
            <c:idx val="29"/>
            <c:bubble3D val="0"/>
            <c:extLst>
              <c:ext xmlns:c16="http://schemas.microsoft.com/office/drawing/2014/chart" uri="{C3380CC4-5D6E-409C-BE32-E72D297353CC}">
                <c16:uniqueId val="{0000001D-0B96-4426-8130-C4FE6762EBD9}"/>
              </c:ext>
            </c:extLst>
          </c:dPt>
          <c:dPt>
            <c:idx val="30"/>
            <c:bubble3D val="0"/>
            <c:extLst>
              <c:ext xmlns:c16="http://schemas.microsoft.com/office/drawing/2014/chart" uri="{C3380CC4-5D6E-409C-BE32-E72D297353CC}">
                <c16:uniqueId val="{0000001E-B4BB-443B-AFF3-6430FA15EA28}"/>
              </c:ext>
            </c:extLst>
          </c:dPt>
          <c:dPt>
            <c:idx val="31"/>
            <c:bubble3D val="0"/>
            <c:extLst>
              <c:ext xmlns:c16="http://schemas.microsoft.com/office/drawing/2014/chart" uri="{C3380CC4-5D6E-409C-BE32-E72D297353CC}">
                <c16:uniqueId val="{0000001F-B4BB-443B-AFF3-6430FA15EA28}"/>
              </c:ext>
            </c:extLst>
          </c:dPt>
          <c:dPt>
            <c:idx val="32"/>
            <c:bubble3D val="0"/>
            <c:extLst>
              <c:ext xmlns:c16="http://schemas.microsoft.com/office/drawing/2014/chart" uri="{C3380CC4-5D6E-409C-BE32-E72D297353CC}">
                <c16:uniqueId val="{00000020-077F-441A-9254-495550D69027}"/>
              </c:ext>
            </c:extLst>
          </c:dPt>
          <c:dPt>
            <c:idx val="33"/>
            <c:bubble3D val="0"/>
            <c:extLst>
              <c:ext xmlns:c16="http://schemas.microsoft.com/office/drawing/2014/chart" uri="{C3380CC4-5D6E-409C-BE32-E72D297353CC}">
                <c16:uniqueId val="{00000021-04C5-4476-A0C5-F751A0A4B46A}"/>
              </c:ext>
            </c:extLst>
          </c:dPt>
          <c:dPt>
            <c:idx val="34"/>
            <c:bubble3D val="0"/>
            <c:extLst>
              <c:ext xmlns:c16="http://schemas.microsoft.com/office/drawing/2014/chart" uri="{C3380CC4-5D6E-409C-BE32-E72D297353CC}">
                <c16:uniqueId val="{00000022-04C5-4476-A0C5-F751A0A4B46A}"/>
              </c:ext>
            </c:extLst>
          </c:dPt>
          <c:dPt>
            <c:idx val="35"/>
            <c:bubble3D val="0"/>
            <c:extLst>
              <c:ext xmlns:c16="http://schemas.microsoft.com/office/drawing/2014/chart" uri="{C3380CC4-5D6E-409C-BE32-E72D297353CC}">
                <c16:uniqueId val="{00000023-04C5-4476-A0C5-F751A0A4B46A}"/>
              </c:ext>
            </c:extLst>
          </c:dPt>
          <c:dPt>
            <c:idx val="36"/>
            <c:bubble3D val="0"/>
            <c:extLst>
              <c:ext xmlns:c16="http://schemas.microsoft.com/office/drawing/2014/chart" uri="{C3380CC4-5D6E-409C-BE32-E72D297353CC}">
                <c16:uniqueId val="{00000024-0866-4803-B90D-0F51357D1027}"/>
              </c:ext>
            </c:extLst>
          </c:dPt>
          <c:dPt>
            <c:idx val="37"/>
            <c:bubble3D val="0"/>
            <c:extLst>
              <c:ext xmlns:c16="http://schemas.microsoft.com/office/drawing/2014/chart" uri="{C3380CC4-5D6E-409C-BE32-E72D297353CC}">
                <c16:uniqueId val="{00000025-0866-4803-B90D-0F51357D1027}"/>
              </c:ext>
            </c:extLst>
          </c:dPt>
          <c:dPt>
            <c:idx val="38"/>
            <c:bubble3D val="0"/>
            <c:extLst>
              <c:ext xmlns:c16="http://schemas.microsoft.com/office/drawing/2014/chart" uri="{C3380CC4-5D6E-409C-BE32-E72D297353CC}">
                <c16:uniqueId val="{00000026-C398-43B3-ACFA-C8EB03D89851}"/>
              </c:ext>
            </c:extLst>
          </c:dPt>
          <c:dPt>
            <c:idx val="39"/>
            <c:bubble3D val="0"/>
            <c:extLst>
              <c:ext xmlns:c16="http://schemas.microsoft.com/office/drawing/2014/chart" uri="{C3380CC4-5D6E-409C-BE32-E72D297353CC}">
                <c16:uniqueId val="{00000027-C398-43B3-ACFA-C8EB03D89851}"/>
              </c:ext>
            </c:extLst>
          </c:dPt>
          <c:dPt>
            <c:idx val="40"/>
            <c:bubble3D val="0"/>
            <c:extLst>
              <c:ext xmlns:c16="http://schemas.microsoft.com/office/drawing/2014/chart" uri="{C3380CC4-5D6E-409C-BE32-E72D297353CC}">
                <c16:uniqueId val="{00000028-C398-43B3-ACFA-C8EB03D89851}"/>
              </c:ext>
            </c:extLst>
          </c:dPt>
          <c:dPt>
            <c:idx val="41"/>
            <c:bubble3D val="0"/>
            <c:extLst>
              <c:ext xmlns:c16="http://schemas.microsoft.com/office/drawing/2014/chart" uri="{C3380CC4-5D6E-409C-BE32-E72D297353CC}">
                <c16:uniqueId val="{00000029-C398-43B3-ACFA-C8EB03D89851}"/>
              </c:ext>
            </c:extLst>
          </c:dPt>
          <c:dPt>
            <c:idx val="43"/>
            <c:bubble3D val="0"/>
            <c:extLst>
              <c:ext xmlns:c16="http://schemas.microsoft.com/office/drawing/2014/chart" uri="{C3380CC4-5D6E-409C-BE32-E72D297353CC}">
                <c16:uniqueId val="{0000002A-BE59-4B73-AD70-E212E5CE79F5}"/>
              </c:ext>
            </c:extLst>
          </c:dPt>
          <c:dPt>
            <c:idx val="44"/>
            <c:bubble3D val="0"/>
            <c:extLst>
              <c:ext xmlns:c16="http://schemas.microsoft.com/office/drawing/2014/chart" uri="{C3380CC4-5D6E-409C-BE32-E72D297353CC}">
                <c16:uniqueId val="{0000002B-BE59-4B73-AD70-E212E5CE79F5}"/>
              </c:ext>
            </c:extLst>
          </c:dPt>
          <c:dPt>
            <c:idx val="45"/>
            <c:bubble3D val="0"/>
            <c:extLst>
              <c:ext xmlns:c16="http://schemas.microsoft.com/office/drawing/2014/chart" uri="{C3380CC4-5D6E-409C-BE32-E72D297353CC}">
                <c16:uniqueId val="{0000002C-BE59-4B73-AD70-E212E5CE79F5}"/>
              </c:ext>
            </c:extLst>
          </c:dPt>
          <c:dPt>
            <c:idx val="46"/>
            <c:bubble3D val="0"/>
            <c:extLst>
              <c:ext xmlns:c16="http://schemas.microsoft.com/office/drawing/2014/chart" uri="{C3380CC4-5D6E-409C-BE32-E72D297353CC}">
                <c16:uniqueId val="{0000002D-BE59-4B73-AD70-E212E5CE79F5}"/>
              </c:ext>
            </c:extLst>
          </c:dPt>
          <c:dLbls>
            <c:dLbl>
              <c:idx val="0"/>
              <c:layout>
                <c:manualLayout>
                  <c:x val="5.2069574244447891E-3"/>
                  <c:y val="-0.36088852459741039"/>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09B-4248-B67E-AB465C14DE07}"/>
                </c:ext>
              </c:extLst>
            </c:dLbl>
            <c:dLbl>
              <c:idx val="1"/>
              <c:layout>
                <c:manualLayout>
                  <c:x val="-1.7356524748149945E-3"/>
                  <c:y val="-0.36489839709293714"/>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09B-4248-B67E-AB465C14DE07}"/>
                </c:ext>
              </c:extLst>
            </c:dLbl>
            <c:dLbl>
              <c:idx val="2"/>
              <c:layout>
                <c:manualLayout>
                  <c:x val="6.9426098992597237E-3"/>
                  <c:y val="-0.25663183971371406"/>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09B-4248-B67E-AB465C14DE07}"/>
                </c:ext>
              </c:extLst>
            </c:dLbl>
            <c:dLbl>
              <c:idx val="3"/>
              <c:layout>
                <c:manualLayout>
                  <c:x val="3.4713049496298619E-3"/>
                  <c:y val="-0.18044426229870528"/>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09B-4248-B67E-AB465C14DE07}"/>
                </c:ext>
              </c:extLst>
            </c:dLbl>
            <c:spPr>
              <a:noFill/>
              <a:ln>
                <a:noFill/>
              </a:ln>
              <a:effectLst/>
            </c:spPr>
            <c:txPr>
              <a:bodyPr rot="0" spcFirstLastPara="1" vertOverflow="clip" horzOverflow="clip" vert="horz" wrap="square" lIns="38100" tIns="19050" rIns="38100" bIns="19050" anchor="t" anchorCtr="0">
                <a:spAutoFit/>
              </a:bodyPr>
              <a:lstStyle/>
              <a:p>
                <a:pPr>
                  <a:defRPr sz="900" b="0" i="0" u="none" strike="noStrike" kern="1200" baseline="0">
                    <a:solidFill>
                      <a:schemeClr val="dk1">
                        <a:lumMod val="65000"/>
                        <a:lumOff val="35000"/>
                      </a:schemeClr>
                    </a:solidFill>
                    <a:latin typeface="+mn-lt"/>
                    <a:ea typeface="+mn-ea"/>
                    <a:cs typeface="+mn-cs"/>
                  </a:defRPr>
                </a:pPr>
                <a:endParaRPr lang="es-HN"/>
              </a:p>
            </c:txP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TD!$K$4:$K$9</c:f>
              <c:strCache>
                <c:ptCount val="5"/>
                <c:pt idx="0">
                  <c:v>W01</c:v>
                </c:pt>
                <c:pt idx="1">
                  <c:v>W02</c:v>
                </c:pt>
                <c:pt idx="2">
                  <c:v>W03</c:v>
                </c:pt>
                <c:pt idx="3">
                  <c:v>W04</c:v>
                </c:pt>
                <c:pt idx="4">
                  <c:v>W05</c:v>
                </c:pt>
              </c:strCache>
            </c:strRef>
          </c:cat>
          <c:val>
            <c:numRef>
              <c:f>TD!$L$4:$L$9</c:f>
              <c:numCache>
                <c:formatCode>General</c:formatCode>
                <c:ptCount val="5"/>
                <c:pt idx="0">
                  <c:v>19</c:v>
                </c:pt>
                <c:pt idx="1">
                  <c:v>11</c:v>
                </c:pt>
                <c:pt idx="2">
                  <c:v>14</c:v>
                </c:pt>
                <c:pt idx="3">
                  <c:v>22</c:v>
                </c:pt>
                <c:pt idx="4">
                  <c:v>16</c:v>
                </c:pt>
              </c:numCache>
            </c:numRef>
          </c:val>
          <c:extLst>
            <c:ext xmlns:c16="http://schemas.microsoft.com/office/drawing/2014/chart" uri="{C3380CC4-5D6E-409C-BE32-E72D297353CC}">
              <c16:uniqueId val="{00000000-3B80-4DAA-AB6C-0062786FB654}"/>
            </c:ext>
          </c:extLst>
        </c:ser>
        <c:dLbls>
          <c:showLegendKey val="0"/>
          <c:showVal val="0"/>
          <c:showCatName val="0"/>
          <c:showSerName val="0"/>
          <c:showPercent val="0"/>
          <c:showBubbleSize val="0"/>
        </c:dLbls>
        <c:axId val="780382656"/>
        <c:axId val="780380576"/>
      </c:areaChart>
      <c:catAx>
        <c:axId val="7803826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SEMANA</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HN"/>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HN"/>
          </a:p>
        </c:txPr>
        <c:crossAx val="780380576"/>
        <c:crosses val="autoZero"/>
        <c:auto val="1"/>
        <c:lblAlgn val="ctr"/>
        <c:lblOffset val="100"/>
        <c:noMultiLvlLbl val="0"/>
      </c:catAx>
      <c:valAx>
        <c:axId val="780380576"/>
        <c:scaling>
          <c:orientation val="minMax"/>
        </c:scaling>
        <c:delete val="1"/>
        <c:axPos val="l"/>
        <c:numFmt formatCode="General" sourceLinked="1"/>
        <c:majorTickMark val="out"/>
        <c:minorTickMark val="none"/>
        <c:tickLblPos val="nextTo"/>
        <c:crossAx val="78038265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chemeClr val="tx1"/>
      </a:solidFill>
      <a:round/>
    </a:ln>
    <a:effectLst/>
  </c:spPr>
  <c:txPr>
    <a:bodyPr/>
    <a:lstStyle/>
    <a:p>
      <a:pPr>
        <a:defRPr/>
      </a:pPr>
      <a:endParaRPr lang="es-HN"/>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[RDAV-Registro de Anomalias Vehiculares (4).xlsx]TD!PivotTable6</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TIPOS DE INCIDENCIAS POR 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HN"/>
        </a:p>
      </c:txPr>
    </c:title>
    <c:autoTitleDeleted val="0"/>
    <c:pivotFmts>
      <c:pivotFmt>
        <c:idx val="0"/>
        <c:spPr>
          <a:solidFill>
            <a:schemeClr val="accent1"/>
          </a:solidFill>
          <a:ln>
            <a:noFill/>
          </a:ln>
          <a:effectLst/>
        </c:spPr>
        <c:marker>
          <c:symbol val="circle"/>
          <c:size val="5"/>
          <c:spPr>
            <a:solidFill>
              <a:schemeClr val="accent1"/>
            </a:solidFill>
            <a:ln w="9525">
              <a:solidFill>
                <a:schemeClr val="accent1"/>
              </a:solidFill>
            </a:ln>
            <a:effectLst/>
          </c:spPr>
        </c:marker>
      </c:pivotFmt>
      <c:pivotFmt>
        <c:idx val="1"/>
        <c:spPr>
          <a:solidFill>
            <a:schemeClr val="accent1"/>
          </a:solidFill>
          <a:ln>
            <a:noFill/>
          </a:ln>
          <a:effectLst/>
        </c:spPr>
        <c:marker>
          <c:symbol val="circle"/>
          <c:size val="5"/>
          <c:spPr>
            <a:solidFill>
              <a:schemeClr val="accent1"/>
            </a:solidFill>
            <a:ln w="9525">
              <a:solidFill>
                <a:schemeClr val="accent1"/>
              </a:solidFill>
            </a:ln>
            <a:effectLst/>
          </c:spPr>
        </c:marker>
      </c:pivotFmt>
      <c:pivotFmt>
        <c:idx val="2"/>
        <c:spPr>
          <a:solidFill>
            <a:schemeClr val="accent1"/>
          </a:solidFill>
          <a:ln>
            <a:noFill/>
          </a:ln>
          <a:effectLst/>
        </c:spPr>
        <c:marker>
          <c:symbol val="circle"/>
          <c:size val="5"/>
          <c:spPr>
            <a:solidFill>
              <a:schemeClr val="accent1"/>
            </a:solidFill>
            <a:ln w="9525">
              <a:solidFill>
                <a:schemeClr val="accent1"/>
              </a:solidFill>
            </a:ln>
            <a:effectLst/>
          </c:spPr>
        </c:marker>
      </c:pivotFmt>
      <c:pivotFmt>
        <c:idx val="3"/>
        <c:spPr>
          <a:solidFill>
            <a:schemeClr val="accent1"/>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rgbClr val="FF0000"/>
            </a:solidFill>
            <a:round/>
          </a:ln>
          <a:effectLst/>
        </c:spPr>
        <c:marker>
          <c:symbol val="circle"/>
          <c:size val="5"/>
          <c:spPr>
            <a:solidFill>
              <a:srgbClr val="FF0000"/>
            </a:solidFill>
            <a:ln w="9525">
              <a:solidFill>
                <a:srgbClr val="FF0000"/>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
        <c:idx val="8"/>
        <c:spPr>
          <a:ln w="28575" cap="rnd">
            <a:solidFill>
              <a:srgbClr val="002060"/>
            </a:solidFill>
            <a:round/>
          </a:ln>
          <a:effectLst/>
        </c:spPr>
        <c:marker>
          <c:symbol val="circle"/>
          <c:size val="5"/>
          <c:spPr>
            <a:solidFill>
              <a:srgbClr val="002060"/>
            </a:solidFill>
            <a:ln w="9525">
              <a:solidFill>
                <a:srgbClr val="002060"/>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TD!$Q$3:$Q$4</c:f>
              <c:strCache>
                <c:ptCount val="1"/>
                <c:pt idx="0">
                  <c:v>VEHICULO NO AUTORIZADO</c:v>
                </c:pt>
              </c:strCache>
            </c:strRef>
          </c:tx>
          <c:spPr>
            <a:ln w="28575" cap="rnd">
              <a:solidFill>
                <a:srgbClr val="002060"/>
              </a:solidFill>
              <a:round/>
            </a:ln>
            <a:effectLst/>
          </c:spPr>
          <c:marker>
            <c:symbol val="circle"/>
            <c:size val="5"/>
            <c:spPr>
              <a:solidFill>
                <a:srgbClr val="002060"/>
              </a:solidFill>
              <a:ln w="9525">
                <a:solidFill>
                  <a:srgbClr val="002060"/>
                </a:solidFill>
              </a:ln>
              <a:effectLst/>
            </c:spPr>
          </c:marker>
          <c:cat>
            <c:strRef>
              <c:f>TD!$P$5:$P$6</c:f>
              <c:strCache>
                <c:ptCount val="1"/>
                <c:pt idx="0">
                  <c:v>ene</c:v>
                </c:pt>
              </c:strCache>
            </c:strRef>
          </c:cat>
          <c:val>
            <c:numRef>
              <c:f>TD!$Q$5:$Q$6</c:f>
              <c:numCache>
                <c:formatCode>General</c:formatCode>
                <c:ptCount val="1"/>
                <c:pt idx="0">
                  <c:v>82</c:v>
                </c:pt>
              </c:numCache>
            </c:numRef>
          </c:val>
          <c:smooth val="0"/>
          <c:extLst>
            <c:ext xmlns:c16="http://schemas.microsoft.com/office/drawing/2014/chart" uri="{C3380CC4-5D6E-409C-BE32-E72D297353CC}">
              <c16:uniqueId val="{00000000-D850-4E6A-8ACF-690029143D79}"/>
            </c:ext>
          </c:extLst>
        </c:ser>
        <c:dLbls>
          <c:showLegendKey val="0"/>
          <c:showVal val="0"/>
          <c:showCatName val="0"/>
          <c:showSerName val="0"/>
          <c:showPercent val="0"/>
          <c:showBubbleSize val="0"/>
        </c:dLbls>
        <c:marker val="1"/>
        <c:smooth val="0"/>
        <c:axId val="1083894160"/>
        <c:axId val="1083886672"/>
      </c:lineChart>
      <c:catAx>
        <c:axId val="10838941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HN"/>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HN"/>
          </a:p>
        </c:txPr>
        <c:crossAx val="1083886672"/>
        <c:crosses val="autoZero"/>
        <c:auto val="1"/>
        <c:lblAlgn val="ctr"/>
        <c:lblOffset val="100"/>
        <c:noMultiLvlLbl val="0"/>
      </c:catAx>
      <c:valAx>
        <c:axId val="10838866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INCIDENCIAS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HN"/>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HN"/>
          </a:p>
        </c:txPr>
        <c:crossAx val="10838941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H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chemeClr val="tx1"/>
      </a:solidFill>
      <a:round/>
    </a:ln>
    <a:effectLst/>
  </c:spPr>
  <c:txPr>
    <a:bodyPr/>
    <a:lstStyle/>
    <a:p>
      <a:pPr>
        <a:defRPr/>
      </a:pPr>
      <a:endParaRPr lang="es-HN"/>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[RDAV-Registro de Anomalias Vehiculares (4).xlsx]TD!PivotTable7</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INCIDENCIAS</a:t>
            </a:r>
            <a:r>
              <a:rPr lang="en-US" sz="1800" b="1" baseline="0"/>
              <a:t> </a:t>
            </a:r>
            <a:r>
              <a:rPr lang="en-US" sz="1800" b="1"/>
              <a:t>PROYECTO POR 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HN"/>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TD!$Y$3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TD!$X$4:$X$22</c:f>
              <c:strCache>
                <c:ptCount val="18"/>
                <c:pt idx="0">
                  <c:v>FO</c:v>
                </c:pt>
                <c:pt idx="1">
                  <c:v>MPC</c:v>
                </c:pt>
                <c:pt idx="2">
                  <c:v>FLM MP T2</c:v>
                </c:pt>
                <c:pt idx="3">
                  <c:v>MPT</c:v>
                </c:pt>
                <c:pt idx="4">
                  <c:v>SINERGIA</c:v>
                </c:pt>
                <c:pt idx="5">
                  <c:v>MCC</c:v>
                </c:pt>
                <c:pt idx="6">
                  <c:v>ADMIN</c:v>
                </c:pt>
                <c:pt idx="7">
                  <c:v>HFC</c:v>
                </c:pt>
                <c:pt idx="8">
                  <c:v>FLM MC T2</c:v>
                </c:pt>
                <c:pt idx="9">
                  <c:v>CABAN</c:v>
                </c:pt>
                <c:pt idx="10">
                  <c:v>FLM MCE T2</c:v>
                </c:pt>
                <c:pt idx="11">
                  <c:v>PROYECTOS VARIOS</c:v>
                </c:pt>
                <c:pt idx="12">
                  <c:v>SUPERVISION</c:v>
                </c:pt>
                <c:pt idx="13">
                  <c:v>MCT</c:v>
                </c:pt>
                <c:pt idx="14">
                  <c:v>SITIOS CORE</c:v>
                </c:pt>
                <c:pt idx="15">
                  <c:v>JEFATURA</c:v>
                </c:pt>
                <c:pt idx="16">
                  <c:v>DRIVE TEST</c:v>
                </c:pt>
                <c:pt idx="17">
                  <c:v>ABAS. RURAL</c:v>
                </c:pt>
              </c:strCache>
            </c:strRef>
          </c:cat>
          <c:val>
            <c:numRef>
              <c:f>TD!$Y$4:$Y$22</c:f>
              <c:numCache>
                <c:formatCode>General</c:formatCode>
                <c:ptCount val="18"/>
                <c:pt idx="0">
                  <c:v>25</c:v>
                </c:pt>
                <c:pt idx="1">
                  <c:v>8</c:v>
                </c:pt>
                <c:pt idx="2">
                  <c:v>8</c:v>
                </c:pt>
                <c:pt idx="3">
                  <c:v>7</c:v>
                </c:pt>
                <c:pt idx="4">
                  <c:v>5</c:v>
                </c:pt>
                <c:pt idx="5">
                  <c:v>5</c:v>
                </c:pt>
                <c:pt idx="6">
                  <c:v>5</c:v>
                </c:pt>
                <c:pt idx="7">
                  <c:v>4</c:v>
                </c:pt>
                <c:pt idx="8">
                  <c:v>2</c:v>
                </c:pt>
                <c:pt idx="9">
                  <c:v>2</c:v>
                </c:pt>
                <c:pt idx="10">
                  <c:v>2</c:v>
                </c:pt>
                <c:pt idx="11">
                  <c:v>2</c:v>
                </c:pt>
                <c:pt idx="12">
                  <c:v>2</c:v>
                </c:pt>
                <c:pt idx="13">
                  <c:v>1</c:v>
                </c:pt>
                <c:pt idx="14">
                  <c:v>1</c:v>
                </c:pt>
                <c:pt idx="15">
                  <c:v>1</c:v>
                </c:pt>
                <c:pt idx="16">
                  <c:v>1</c:v>
                </c:pt>
                <c:pt idx="17">
                  <c:v>1</c:v>
                </c:pt>
              </c:numCache>
            </c:numRef>
          </c:val>
          <c:extLst>
            <c:ext xmlns:c16="http://schemas.microsoft.com/office/drawing/2014/chart" uri="{C3380CC4-5D6E-409C-BE32-E72D297353CC}">
              <c16:uniqueId val="{00000000-7793-4FA1-8044-61CCCE5EE0D2}"/>
            </c:ext>
          </c:extLst>
        </c:ser>
        <c:dLbls>
          <c:dLblPos val="outEnd"/>
          <c:showLegendKey val="0"/>
          <c:showVal val="1"/>
          <c:showCatName val="0"/>
          <c:showSerName val="0"/>
          <c:showPercent val="0"/>
          <c:showBubbleSize val="0"/>
        </c:dLbls>
        <c:gapWidth val="182"/>
        <c:axId val="767809248"/>
        <c:axId val="767808416"/>
      </c:barChart>
      <c:catAx>
        <c:axId val="7678092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HN"/>
          </a:p>
        </c:txPr>
        <c:crossAx val="767808416"/>
        <c:crosses val="autoZero"/>
        <c:auto val="1"/>
        <c:lblAlgn val="ctr"/>
        <c:lblOffset val="100"/>
        <c:tickLblSkip val="1"/>
        <c:noMultiLvlLbl val="0"/>
      </c:catAx>
      <c:valAx>
        <c:axId val="767808416"/>
        <c:scaling>
          <c:orientation val="minMax"/>
        </c:scaling>
        <c:delete val="1"/>
        <c:axPos val="t"/>
        <c:numFmt formatCode="General" sourceLinked="1"/>
        <c:majorTickMark val="none"/>
        <c:minorTickMark val="none"/>
        <c:tickLblPos val="nextTo"/>
        <c:crossAx val="7678092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chemeClr val="tx1"/>
      </a:solidFill>
      <a:round/>
    </a:ln>
    <a:effectLst/>
  </c:spPr>
  <c:txPr>
    <a:bodyPr/>
    <a:lstStyle/>
    <a:p>
      <a:pPr>
        <a:defRPr/>
      </a:pPr>
      <a:endParaRPr lang="es-HN"/>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[RDAV-Registro de Anomalias Vehiculares (4).xlsx]TD!PivotTable4</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TOP 10 COORDINADORES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HN"/>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TD!$AD$3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HN"/>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TD!$AC$4:$AC$17</c:f>
              <c:strCache>
                <c:ptCount val="13"/>
                <c:pt idx="0">
                  <c:v>GERARDO CALIX</c:v>
                </c:pt>
                <c:pt idx="1">
                  <c:v>MARIO SANCHEZ</c:v>
                </c:pt>
                <c:pt idx="2">
                  <c:v>ARIEL HERNANDEZ</c:v>
                </c:pt>
                <c:pt idx="3">
                  <c:v>BLADIMIR POPOFF</c:v>
                </c:pt>
                <c:pt idx="4">
                  <c:v>ELVIN TORRES</c:v>
                </c:pt>
                <c:pt idx="5">
                  <c:v>CARLOS DAVID ALVAREZ</c:v>
                </c:pt>
                <c:pt idx="6">
                  <c:v>AARON PORTILLO</c:v>
                </c:pt>
                <c:pt idx="7">
                  <c:v>JORGE GAMARRA</c:v>
                </c:pt>
                <c:pt idx="8">
                  <c:v>KARLA MELENDEZ</c:v>
                </c:pt>
                <c:pt idx="9">
                  <c:v>CARLOS CHAVEZ</c:v>
                </c:pt>
                <c:pt idx="10">
                  <c:v>JOSE HERNANDEZ</c:v>
                </c:pt>
                <c:pt idx="11">
                  <c:v>MAX ALVAREZ</c:v>
                </c:pt>
                <c:pt idx="12">
                  <c:v>NELSON CASTRO</c:v>
                </c:pt>
              </c:strCache>
            </c:strRef>
          </c:cat>
          <c:val>
            <c:numRef>
              <c:f>TD!$AD$4:$AD$17</c:f>
              <c:numCache>
                <c:formatCode>General</c:formatCode>
                <c:ptCount val="13"/>
                <c:pt idx="0">
                  <c:v>7</c:v>
                </c:pt>
                <c:pt idx="1">
                  <c:v>7</c:v>
                </c:pt>
                <c:pt idx="2">
                  <c:v>5</c:v>
                </c:pt>
                <c:pt idx="3">
                  <c:v>4</c:v>
                </c:pt>
                <c:pt idx="4">
                  <c:v>4</c:v>
                </c:pt>
                <c:pt idx="5">
                  <c:v>2</c:v>
                </c:pt>
                <c:pt idx="6">
                  <c:v>2</c:v>
                </c:pt>
                <c:pt idx="7">
                  <c:v>2</c:v>
                </c:pt>
                <c:pt idx="8">
                  <c:v>1</c:v>
                </c:pt>
                <c:pt idx="9">
                  <c:v>1</c:v>
                </c:pt>
                <c:pt idx="10">
                  <c:v>1</c:v>
                </c:pt>
                <c:pt idx="11">
                  <c:v>1</c:v>
                </c:pt>
                <c:pt idx="12">
                  <c:v>1</c:v>
                </c:pt>
              </c:numCache>
            </c:numRef>
          </c:val>
          <c:extLst>
            <c:ext xmlns:c16="http://schemas.microsoft.com/office/drawing/2014/chart" uri="{C3380CC4-5D6E-409C-BE32-E72D297353CC}">
              <c16:uniqueId val="{00000000-A2FF-40FD-AA82-60C3BD910A10}"/>
            </c:ext>
          </c:extLst>
        </c:ser>
        <c:dLbls>
          <c:dLblPos val="outEnd"/>
          <c:showLegendKey val="0"/>
          <c:showVal val="1"/>
          <c:showCatName val="0"/>
          <c:showSerName val="0"/>
          <c:showPercent val="0"/>
          <c:showBubbleSize val="0"/>
        </c:dLbls>
        <c:gapWidth val="182"/>
        <c:axId val="854433824"/>
        <c:axId val="854432992"/>
      </c:barChart>
      <c:catAx>
        <c:axId val="8544338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HN"/>
          </a:p>
        </c:txPr>
        <c:crossAx val="854432992"/>
        <c:crosses val="autoZero"/>
        <c:auto val="1"/>
        <c:lblAlgn val="ctr"/>
        <c:lblOffset val="100"/>
        <c:noMultiLvlLbl val="0"/>
      </c:catAx>
      <c:valAx>
        <c:axId val="854432992"/>
        <c:scaling>
          <c:orientation val="minMax"/>
        </c:scaling>
        <c:delete val="1"/>
        <c:axPos val="t"/>
        <c:numFmt formatCode="General" sourceLinked="1"/>
        <c:majorTickMark val="none"/>
        <c:minorTickMark val="none"/>
        <c:tickLblPos val="nextTo"/>
        <c:crossAx val="8544338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chemeClr val="tx1"/>
      </a:solidFill>
      <a:round/>
    </a:ln>
    <a:effectLst/>
  </c:spPr>
  <c:txPr>
    <a:bodyPr/>
    <a:lstStyle/>
    <a:p>
      <a:pPr>
        <a:defRPr/>
      </a:pPr>
      <a:endParaRPr lang="es-HN"/>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[RDAV-Registro de Anomalias Vehiculares (4).xlsx]TD!PivotTable1</c:name>
    <c:fmtId val="3"/>
  </c:pivotSource>
  <c:chart>
    <c:title>
      <c:tx>
        <c:rich>
          <a:bodyPr rot="0" spcFirstLastPara="1" vertOverflow="ellipsis" vert="horz" wrap="square" anchor="ctr" anchorCtr="1"/>
          <a:lstStyle/>
          <a:p>
            <a:pPr algn="ctr" rtl="0">
              <a:defRPr lang="en-US" sz="1400" b="0" i="0" u="none" strike="noStrike" kern="1200" spc="0" baseline="0">
                <a:solidFill>
                  <a:sysClr val="windowText" lastClr="000000">
                    <a:lumMod val="65000"/>
                    <a:lumOff val="35000"/>
                  </a:sysClr>
                </a:solidFill>
                <a:latin typeface="+mn-lt"/>
                <a:ea typeface="+mn-ea"/>
                <a:cs typeface="+mn-cs"/>
              </a:defRPr>
            </a:pPr>
            <a:r>
              <a:rPr lang="en-US" sz="1800" b="1" i="0" u="none" strike="noStrike" kern="1200" spc="0" baseline="0">
                <a:solidFill>
                  <a:sysClr val="windowText" lastClr="000000">
                    <a:lumMod val="65000"/>
                    <a:lumOff val="35000"/>
                  </a:sysClr>
                </a:solidFill>
                <a:latin typeface="+mn-lt"/>
                <a:ea typeface="+mn-ea"/>
                <a:cs typeface="+mn-cs"/>
              </a:rPr>
              <a:t>TOTAL DE INCIDENCIAS POR MES</a:t>
            </a:r>
          </a:p>
        </c:rich>
      </c:tx>
      <c:overlay val="0"/>
      <c:spPr>
        <a:noFill/>
        <a:ln>
          <a:noFill/>
        </a:ln>
        <a:effectLst/>
      </c:spPr>
      <c:txPr>
        <a:bodyPr rot="0" spcFirstLastPara="1" vertOverflow="ellipsis" vert="horz" wrap="square" anchor="ctr" anchorCtr="1"/>
        <a:lstStyle/>
        <a:p>
          <a:pPr algn="ctr" rtl="0">
            <a:defRPr lang="en-US" sz="1400" b="0" i="0" u="none" strike="noStrike" kern="1200" spc="0" baseline="0">
              <a:solidFill>
                <a:sysClr val="windowText" lastClr="000000">
                  <a:lumMod val="65000"/>
                  <a:lumOff val="35000"/>
                </a:sysClr>
              </a:solidFill>
              <a:latin typeface="+mn-lt"/>
              <a:ea typeface="+mn-ea"/>
              <a:cs typeface="+mn-cs"/>
            </a:defRPr>
          </a:pPr>
          <a:endParaRPr lang="es-HN"/>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s-HN"/>
            </a:p>
          </c:txPr>
          <c:dLblPos val="t"/>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s-HN"/>
            </a:p>
          </c:txPr>
          <c:dLblPos val="t"/>
          <c:showLegendKey val="0"/>
          <c:showVal val="1"/>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0"/>
            <a:lstStyle/>
            <a:p>
              <a:pPr algn="ctr">
                <a:defRPr lang="en-US" sz="900" b="0" i="0" u="none" strike="noStrike" kern="1200" baseline="0">
                  <a:solidFill>
                    <a:schemeClr val="dk1">
                      <a:lumMod val="65000"/>
                      <a:lumOff val="35000"/>
                    </a:schemeClr>
                  </a:solidFill>
                  <a:latin typeface="+mn-lt"/>
                  <a:ea typeface="+mn-ea"/>
                  <a:cs typeface="+mn-cs"/>
                </a:defRPr>
              </a:pPr>
              <a:endParaRPr lang="es-HN"/>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TD!$AH$3</c:f>
              <c:strCache>
                <c:ptCount val="1"/>
                <c:pt idx="0">
                  <c:v>Total</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0"/>
              <a:lstStyle/>
              <a:p>
                <a:pPr algn="ctr">
                  <a:defRPr lang="en-US" sz="900" b="0" i="0" u="none" strike="noStrike" kern="1200" baseline="0">
                    <a:solidFill>
                      <a:schemeClr val="dk1">
                        <a:lumMod val="65000"/>
                        <a:lumOff val="35000"/>
                      </a:schemeClr>
                    </a:solidFill>
                    <a:latin typeface="+mn-lt"/>
                    <a:ea typeface="+mn-ea"/>
                    <a:cs typeface="+mn-cs"/>
                  </a:defRPr>
                </a:pPr>
                <a:endParaRPr lang="es-HN"/>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TD!$AG$4:$AG$5</c:f>
              <c:strCache>
                <c:ptCount val="1"/>
                <c:pt idx="0">
                  <c:v>ene</c:v>
                </c:pt>
              </c:strCache>
            </c:strRef>
          </c:cat>
          <c:val>
            <c:numRef>
              <c:f>TD!$AH$4:$AH$5</c:f>
              <c:numCache>
                <c:formatCode>General</c:formatCode>
                <c:ptCount val="1"/>
                <c:pt idx="0">
                  <c:v>82</c:v>
                </c:pt>
              </c:numCache>
            </c:numRef>
          </c:val>
          <c:smooth val="0"/>
          <c:extLst>
            <c:ext xmlns:c16="http://schemas.microsoft.com/office/drawing/2014/chart" uri="{C3380CC4-5D6E-409C-BE32-E72D297353CC}">
              <c16:uniqueId val="{00000000-0658-4713-B703-B05358D4F6D4}"/>
            </c:ext>
          </c:extLst>
        </c:ser>
        <c:dLbls>
          <c:showLegendKey val="0"/>
          <c:showVal val="0"/>
          <c:showCatName val="0"/>
          <c:showSerName val="0"/>
          <c:showPercent val="0"/>
          <c:showBubbleSize val="0"/>
        </c:dLbls>
        <c:smooth val="0"/>
        <c:axId val="1892338400"/>
        <c:axId val="1892343680"/>
      </c:lineChart>
      <c:catAx>
        <c:axId val="1892338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es-HN"/>
          </a:p>
        </c:txPr>
        <c:crossAx val="1892343680"/>
        <c:crosses val="autoZero"/>
        <c:auto val="1"/>
        <c:lblAlgn val="ctr"/>
        <c:lblOffset val="100"/>
        <c:noMultiLvlLbl val="0"/>
      </c:catAx>
      <c:valAx>
        <c:axId val="1892343680"/>
        <c:scaling>
          <c:orientation val="minMax"/>
        </c:scaling>
        <c:delete val="0"/>
        <c:axPos val="l"/>
        <c:majorGridlines>
          <c:spPr>
            <a:ln w="9525"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es-HN"/>
          </a:p>
        </c:txPr>
        <c:crossAx val="1892338400"/>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s-H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lang="en-US" sz="1000" b="0" i="0" u="none" strike="noStrike" kern="1200" baseline="0">
          <a:solidFill>
            <a:schemeClr val="tx1"/>
          </a:solidFill>
          <a:latin typeface="+mn-lt"/>
          <a:ea typeface="+mn-ea"/>
          <a:cs typeface="+mn-cs"/>
        </a:defRPr>
      </a:pPr>
      <a:endParaRPr lang="es-HN"/>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520608</xdr:colOff>
      <xdr:row>0</xdr:row>
      <xdr:rowOff>101600</xdr:rowOff>
    </xdr:from>
    <xdr:to>
      <xdr:col>11</xdr:col>
      <xdr:colOff>1145024</xdr:colOff>
      <xdr:row>18</xdr:row>
      <xdr:rowOff>96309</xdr:rowOff>
    </xdr:to>
    <xdr:graphicFrame macro="">
      <xdr:nvGraphicFramePr>
        <xdr:cNvPr id="2" name="Chart 1">
          <a:extLst>
            <a:ext uri="{FF2B5EF4-FFF2-40B4-BE49-F238E27FC236}">
              <a16:creationId xmlns:a16="http://schemas.microsoft.com/office/drawing/2014/main" id="{A8637B7F-6B91-40E5-93BC-3602CB19E6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1300692</xdr:colOff>
      <xdr:row>0</xdr:row>
      <xdr:rowOff>101804</xdr:rowOff>
    </xdr:from>
    <xdr:to>
      <xdr:col>23</xdr:col>
      <xdr:colOff>168092</xdr:colOff>
      <xdr:row>18</xdr:row>
      <xdr:rowOff>96104</xdr:rowOff>
    </xdr:to>
    <xdr:graphicFrame macro="">
      <xdr:nvGraphicFramePr>
        <xdr:cNvPr id="3" name="Chart 2">
          <a:extLst>
            <a:ext uri="{FF2B5EF4-FFF2-40B4-BE49-F238E27FC236}">
              <a16:creationId xmlns:a16="http://schemas.microsoft.com/office/drawing/2014/main" id="{F61D87E5-B13E-4B2F-B96C-E9E0FDD2D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510116</xdr:colOff>
      <xdr:row>19</xdr:row>
      <xdr:rowOff>106039</xdr:rowOff>
    </xdr:from>
    <xdr:to>
      <xdr:col>11</xdr:col>
      <xdr:colOff>1155516</xdr:colOff>
      <xdr:row>36</xdr:row>
      <xdr:rowOff>106689</xdr:rowOff>
    </xdr:to>
    <xdr:graphicFrame macro="">
      <xdr:nvGraphicFramePr>
        <xdr:cNvPr id="4" name="Chart 3">
          <a:extLst>
            <a:ext uri="{FF2B5EF4-FFF2-40B4-BE49-F238E27FC236}">
              <a16:creationId xmlns:a16="http://schemas.microsoft.com/office/drawing/2014/main" id="{C24F19B8-7FA7-4FF2-92AE-A9574FC77077}"/>
            </a:ext>
            <a:ext uri="{147F2762-F138-4A5C-976F-8EAC2B608ADB}">
              <a16:predDERef xmlns:a16="http://schemas.microsoft.com/office/drawing/2014/main" pred="{F61D87E5-B13E-4B2F-B96C-E9E0FDD2D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1300692</xdr:colOff>
      <xdr:row>19</xdr:row>
      <xdr:rowOff>106039</xdr:rowOff>
    </xdr:from>
    <xdr:to>
      <xdr:col>23</xdr:col>
      <xdr:colOff>168092</xdr:colOff>
      <xdr:row>36</xdr:row>
      <xdr:rowOff>100339</xdr:rowOff>
    </xdr:to>
    <xdr:graphicFrame macro="">
      <xdr:nvGraphicFramePr>
        <xdr:cNvPr id="5" name="Chart 4">
          <a:extLst>
            <a:ext uri="{FF2B5EF4-FFF2-40B4-BE49-F238E27FC236}">
              <a16:creationId xmlns:a16="http://schemas.microsoft.com/office/drawing/2014/main" id="{5E8AE093-0715-4BEC-8CA9-F8D9FAA33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518583</xdr:colOff>
      <xdr:row>37</xdr:row>
      <xdr:rowOff>46568</xdr:rowOff>
    </xdr:from>
    <xdr:to>
      <xdr:col>11</xdr:col>
      <xdr:colOff>1147049</xdr:colOff>
      <xdr:row>54</xdr:row>
      <xdr:rowOff>40868</xdr:rowOff>
    </xdr:to>
    <xdr:graphicFrame macro="">
      <xdr:nvGraphicFramePr>
        <xdr:cNvPr id="6" name="Chart 5">
          <a:extLst>
            <a:ext uri="{FF2B5EF4-FFF2-40B4-BE49-F238E27FC236}">
              <a16:creationId xmlns:a16="http://schemas.microsoft.com/office/drawing/2014/main" id="{AB64C900-85EF-4ABB-9C39-D252798298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110027</xdr:colOff>
      <xdr:row>0</xdr:row>
      <xdr:rowOff>97927</xdr:rowOff>
    </xdr:from>
    <xdr:to>
      <xdr:col>3</xdr:col>
      <xdr:colOff>338667</xdr:colOff>
      <xdr:row>12</xdr:row>
      <xdr:rowOff>172329</xdr:rowOff>
    </xdr:to>
    <mc:AlternateContent xmlns:mc="http://schemas.openxmlformats.org/markup-compatibility/2006" xmlns:a14="http://schemas.microsoft.com/office/drawing/2010/main">
      <mc:Choice Requires="a14">
        <xdr:graphicFrame macro="">
          <xdr:nvGraphicFramePr>
            <xdr:cNvPr id="7" name="FECHA">
              <a:extLst>
                <a:ext uri="{FF2B5EF4-FFF2-40B4-BE49-F238E27FC236}">
                  <a16:creationId xmlns:a16="http://schemas.microsoft.com/office/drawing/2014/main" id="{38C27248-959C-4B81-75B5-0BE27D3C93B4}"/>
                </a:ext>
              </a:extLst>
            </xdr:cNvPr>
            <xdr:cNvGraphicFramePr/>
          </xdr:nvGraphicFramePr>
          <xdr:xfrm>
            <a:off x="0" y="0"/>
            <a:ext cx="0" cy="0"/>
          </xdr:xfrm>
          <a:graphic>
            <a:graphicData uri="http://schemas.microsoft.com/office/drawing/2010/slicer">
              <sle:slicer xmlns:sle="http://schemas.microsoft.com/office/drawing/2010/slicer" name="FECHA"/>
            </a:graphicData>
          </a:graphic>
        </xdr:graphicFrame>
      </mc:Choice>
      <mc:Fallback xmlns="">
        <xdr:sp macro="" textlink="">
          <xdr:nvSpPr>
            <xdr:cNvPr id="0" name=""/>
            <xdr:cNvSpPr>
              <a:spLocks noTextEdit="1"/>
            </xdr:cNvSpPr>
          </xdr:nvSpPr>
          <xdr:spPr>
            <a:xfrm>
              <a:off x="110027" y="97927"/>
              <a:ext cx="2070140" cy="236040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86583</xdr:colOff>
      <xdr:row>13</xdr:row>
      <xdr:rowOff>107511</xdr:rowOff>
    </xdr:from>
    <xdr:to>
      <xdr:col>3</xdr:col>
      <xdr:colOff>338667</xdr:colOff>
      <xdr:row>25</xdr:row>
      <xdr:rowOff>161924</xdr:rowOff>
    </xdr:to>
    <mc:AlternateContent xmlns:mc="http://schemas.openxmlformats.org/markup-compatibility/2006" xmlns:a14="http://schemas.microsoft.com/office/drawing/2010/main">
      <mc:Choice Requires="a14">
        <xdr:graphicFrame macro="">
          <xdr:nvGraphicFramePr>
            <xdr:cNvPr id="8" name="GERENCIA">
              <a:extLst>
                <a:ext uri="{FF2B5EF4-FFF2-40B4-BE49-F238E27FC236}">
                  <a16:creationId xmlns:a16="http://schemas.microsoft.com/office/drawing/2014/main" id="{9D8FFB0B-509B-9E9B-8D95-E35CEF7FD384}"/>
                </a:ext>
              </a:extLst>
            </xdr:cNvPr>
            <xdr:cNvGraphicFramePr/>
          </xdr:nvGraphicFramePr>
          <xdr:xfrm>
            <a:off x="0" y="0"/>
            <a:ext cx="0" cy="0"/>
          </xdr:xfrm>
          <a:graphic>
            <a:graphicData uri="http://schemas.microsoft.com/office/drawing/2010/slicer">
              <sle:slicer xmlns:sle="http://schemas.microsoft.com/office/drawing/2010/slicer" name="GERENCIA"/>
            </a:graphicData>
          </a:graphic>
        </xdr:graphicFrame>
      </mc:Choice>
      <mc:Fallback xmlns="">
        <xdr:sp macro="" textlink="">
          <xdr:nvSpPr>
            <xdr:cNvPr id="0" name=""/>
            <xdr:cNvSpPr>
              <a:spLocks noTextEdit="1"/>
            </xdr:cNvSpPr>
          </xdr:nvSpPr>
          <xdr:spPr>
            <a:xfrm>
              <a:off x="86583" y="2584012"/>
              <a:ext cx="2093584" cy="198838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11</xdr:col>
      <xdr:colOff>1300692</xdr:colOff>
      <xdr:row>37</xdr:row>
      <xdr:rowOff>46568</xdr:rowOff>
    </xdr:from>
    <xdr:to>
      <xdr:col>23</xdr:col>
      <xdr:colOff>168092</xdr:colOff>
      <xdr:row>54</xdr:row>
      <xdr:rowOff>34518</xdr:rowOff>
    </xdr:to>
    <xdr:graphicFrame macro="">
      <xdr:nvGraphicFramePr>
        <xdr:cNvPr id="9" name="Chart 8">
          <a:extLst>
            <a:ext uri="{FF2B5EF4-FFF2-40B4-BE49-F238E27FC236}">
              <a16:creationId xmlns:a16="http://schemas.microsoft.com/office/drawing/2014/main" id="{5C70E14A-A92A-4C12-87B5-629DD8FF90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467782</xdr:colOff>
      <xdr:row>55</xdr:row>
      <xdr:rowOff>57149</xdr:rowOff>
    </xdr:from>
    <xdr:to>
      <xdr:col>17</xdr:col>
      <xdr:colOff>528982</xdr:colOff>
      <xdr:row>72</xdr:row>
      <xdr:rowOff>51449</xdr:rowOff>
    </xdr:to>
    <xdr:graphicFrame macro="">
      <xdr:nvGraphicFramePr>
        <xdr:cNvPr id="10" name="Chart 9">
          <a:extLst>
            <a:ext uri="{FF2B5EF4-FFF2-40B4-BE49-F238E27FC236}">
              <a16:creationId xmlns:a16="http://schemas.microsoft.com/office/drawing/2014/main" id="{45D8AE75-E7CA-4453-84F0-A086387929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84667</xdr:colOff>
      <xdr:row>26</xdr:row>
      <xdr:rowOff>74083</xdr:rowOff>
    </xdr:from>
    <xdr:to>
      <xdr:col>3</xdr:col>
      <xdr:colOff>349250</xdr:colOff>
      <xdr:row>41</xdr:row>
      <xdr:rowOff>10583</xdr:rowOff>
    </xdr:to>
    <mc:AlternateContent xmlns:mc="http://schemas.openxmlformats.org/markup-compatibility/2006" xmlns:a14="http://schemas.microsoft.com/office/drawing/2010/main">
      <mc:Choice Requires="a14">
        <xdr:graphicFrame macro="">
          <xdr:nvGraphicFramePr>
            <xdr:cNvPr id="13" name="PROYECTO">
              <a:extLst>
                <a:ext uri="{FF2B5EF4-FFF2-40B4-BE49-F238E27FC236}">
                  <a16:creationId xmlns:a16="http://schemas.microsoft.com/office/drawing/2014/main" id="{0E8D2ABA-A9E8-401E-AC5F-7827582F0ED9}"/>
                </a:ext>
              </a:extLst>
            </xdr:cNvPr>
            <xdr:cNvGraphicFramePr/>
          </xdr:nvGraphicFramePr>
          <xdr:xfrm>
            <a:off x="0" y="0"/>
            <a:ext cx="0" cy="0"/>
          </xdr:xfrm>
          <a:graphic>
            <a:graphicData uri="http://schemas.microsoft.com/office/drawing/2010/slicer">
              <sle:slicer xmlns:sle="http://schemas.microsoft.com/office/drawing/2010/slicer" name="PROYECTO"/>
            </a:graphicData>
          </a:graphic>
        </xdr:graphicFrame>
      </mc:Choice>
      <mc:Fallback xmlns="">
        <xdr:sp macro="" textlink="">
          <xdr:nvSpPr>
            <xdr:cNvPr id="0" name=""/>
            <xdr:cNvSpPr>
              <a:spLocks noTextEdit="1"/>
            </xdr:cNvSpPr>
          </xdr:nvSpPr>
          <xdr:spPr>
            <a:xfrm>
              <a:off x="84667" y="5027083"/>
              <a:ext cx="2106083" cy="2794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85725</xdr:colOff>
      <xdr:row>41</xdr:row>
      <xdr:rowOff>76200</xdr:rowOff>
    </xdr:from>
    <xdr:to>
      <xdr:col>3</xdr:col>
      <xdr:colOff>333375</xdr:colOff>
      <xdr:row>55</xdr:row>
      <xdr:rowOff>9525</xdr:rowOff>
    </xdr:to>
    <mc:AlternateContent xmlns:mc="http://schemas.openxmlformats.org/markup-compatibility/2006" xmlns:a14="http://schemas.microsoft.com/office/drawing/2010/main">
      <mc:Choice Requires="a14">
        <xdr:graphicFrame macro="">
          <xdr:nvGraphicFramePr>
            <xdr:cNvPr id="12" name="SEMANA DEL AÑO">
              <a:extLst>
                <a:ext uri="{FF2B5EF4-FFF2-40B4-BE49-F238E27FC236}">
                  <a16:creationId xmlns:a16="http://schemas.microsoft.com/office/drawing/2014/main" id="{4FEAE9D7-57FF-41FC-805A-8E7A73E4555C}"/>
                </a:ext>
              </a:extLst>
            </xdr:cNvPr>
            <xdr:cNvGraphicFramePr/>
          </xdr:nvGraphicFramePr>
          <xdr:xfrm>
            <a:off x="0" y="0"/>
            <a:ext cx="0" cy="0"/>
          </xdr:xfrm>
          <a:graphic>
            <a:graphicData uri="http://schemas.microsoft.com/office/drawing/2010/slicer">
              <sle:slicer xmlns:sle="http://schemas.microsoft.com/office/drawing/2010/slicer" name="SEMANA DEL AÑO"/>
            </a:graphicData>
          </a:graphic>
        </xdr:graphicFrame>
      </mc:Choice>
      <mc:Fallback xmlns="">
        <xdr:sp macro="" textlink="">
          <xdr:nvSpPr>
            <xdr:cNvPr id="0" name=""/>
            <xdr:cNvSpPr>
              <a:spLocks noTextEdit="1"/>
            </xdr:cNvSpPr>
          </xdr:nvSpPr>
          <xdr:spPr>
            <a:xfrm>
              <a:off x="85725" y="7496175"/>
              <a:ext cx="2076450" cy="2466975"/>
            </a:xfrm>
            <a:prstGeom prst="rect">
              <a:avLst/>
            </a:prstGeom>
            <a:solidFill>
              <a:prstClr val="white"/>
            </a:solidFill>
            <a:ln w="1">
              <a:solidFill>
                <a:prstClr val="green"/>
              </a:solidFill>
            </a:ln>
          </xdr:spPr>
          <xdr:txBody>
            <a:bodyPr vertOverflow="clip" horzOverflow="clip"/>
            <a:lstStyle/>
            <a:p>
              <a:r>
                <a:rPr lang="es-H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rayan Hernandez" refreshedDate="45845.375860416665" createdVersion="8" refreshedVersion="7" minRefreshableVersion="3" recordCount="344" xr:uid="{74D397C6-0CF0-4794-AC15-37C9BAF24656}">
  <cacheSource type="worksheet">
    <worksheetSource name="TBL_1"/>
  </cacheSource>
  <cacheFields count="12">
    <cacheField name="ITEM" numFmtId="0">
      <sharedItems containsSemiMixedTypes="0" containsString="0" containsNumber="1" containsInteger="1" minValue="1" maxValue="344"/>
    </cacheField>
    <cacheField name="FECHA" numFmtId="164">
      <sharedItems containsSemiMixedTypes="0" containsNonDate="0" containsDate="1" containsString="0" minDate="2025-01-01T00:00:00" maxDate="2025-07-06T00:00:00" count="127">
        <d v="2025-01-01T00:00:00"/>
        <d v="2025-01-02T00:00:00"/>
        <d v="2025-01-03T00:00:00"/>
        <d v="2025-01-04T00:00:00"/>
        <d v="2025-01-06T00:00:00"/>
        <d v="2025-01-07T00:00:00"/>
        <d v="2025-01-08T00:00:00"/>
        <d v="2025-01-09T00:00:00"/>
        <d v="2025-01-10T00:00:00"/>
        <d v="2025-01-12T00:00:00"/>
        <d v="2025-01-13T00:00:00"/>
        <d v="2025-01-14T00:00:00"/>
        <d v="2025-01-15T00:00:00"/>
        <d v="2025-01-16T00:00:00"/>
        <d v="2025-01-17T00:00:00"/>
        <d v="2025-01-18T00:00:00"/>
        <d v="2025-01-20T00:00:00"/>
        <d v="2025-01-22T00:00:00"/>
        <d v="2025-01-23T00:00:00"/>
        <d v="2025-01-24T00:00:00"/>
        <d v="2025-01-25T00:00:00"/>
        <d v="2025-01-27T00:00:00"/>
        <d v="2025-01-28T00:00:00"/>
        <d v="2025-01-30T00:00:00"/>
        <d v="2025-01-31T00:00:00"/>
        <d v="2025-02-01T00:00:00"/>
        <d v="2025-02-02T00:00:00"/>
        <d v="2025-02-03T00:00:00"/>
        <d v="2025-02-04T00:00:00"/>
        <d v="2025-02-05T00:00:00"/>
        <d v="2025-02-06T00:00:00"/>
        <d v="2025-02-07T00:00:00"/>
        <d v="2025-02-08T00:00:00"/>
        <d v="2025-02-10T00:00:00"/>
        <d v="2025-02-11T00:00:00"/>
        <d v="2025-02-14T00:00:00"/>
        <d v="2025-02-17T00:00:00"/>
        <d v="2025-02-18T00:00:00"/>
        <d v="2025-02-19T00:00:00"/>
        <d v="2025-02-20T00:00:00"/>
        <d v="2025-02-21T00:00:00"/>
        <d v="2025-02-23T00:00:00"/>
        <d v="2025-02-24T00:00:00"/>
        <d v="2025-02-25T00:00:00"/>
        <d v="2025-02-26T00:00:00"/>
        <d v="2025-02-27T00:00:00"/>
        <d v="2025-03-02T00:00:00"/>
        <d v="2025-03-03T00:00:00"/>
        <d v="2025-03-04T00:00:00"/>
        <d v="2025-03-05T00:00:00"/>
        <d v="2025-03-06T00:00:00"/>
        <d v="2025-03-09T00:00:00"/>
        <d v="2025-03-10T00:00:00"/>
        <d v="2025-03-11T00:00:00"/>
        <d v="2025-03-12T00:00:00"/>
        <d v="2025-03-15T00:00:00"/>
        <d v="2025-03-17T00:00:00"/>
        <d v="2025-03-19T00:00:00"/>
        <d v="2025-03-20T00:00:00"/>
        <d v="2025-03-22T00:00:00"/>
        <d v="2025-03-25T00:00:00"/>
        <d v="2025-03-26T00:00:00"/>
        <d v="2025-03-27T00:00:00"/>
        <d v="2025-03-28T00:00:00"/>
        <d v="2025-03-30T00:00:00"/>
        <d v="2025-03-31T00:00:00"/>
        <d v="2025-04-01T00:00:00"/>
        <d v="2025-04-03T00:00:00"/>
        <d v="2025-04-04T00:00:00"/>
        <d v="2025-04-07T00:00:00"/>
        <d v="2025-04-08T00:00:00"/>
        <d v="2025-04-11T00:00:00"/>
        <d v="2025-04-12T00:00:00"/>
        <d v="2025-04-14T00:00:00"/>
        <d v="2025-04-15T00:00:00"/>
        <d v="2025-04-16T00:00:00"/>
        <d v="2025-04-17T00:00:00"/>
        <d v="2025-04-21T00:00:00"/>
        <d v="2025-04-22T00:00:00"/>
        <d v="2025-04-23T00:00:00"/>
        <d v="2025-04-25T00:00:00"/>
        <d v="2025-04-28T00:00:00"/>
        <d v="2025-05-02T00:00:00"/>
        <d v="2025-05-04T00:00:00"/>
        <d v="2025-05-05T00:00:00"/>
        <d v="2025-05-06T00:00:00"/>
        <d v="2025-05-07T00:00:00"/>
        <d v="2025-05-08T00:00:00"/>
        <d v="2025-05-09T00:00:00"/>
        <d v="2025-05-10T00:00:00"/>
        <d v="2025-05-12T00:00:00"/>
        <d v="2025-05-13T00:00:00"/>
        <d v="2025-05-14T00:00:00"/>
        <d v="2025-05-15T00:00:00"/>
        <d v="2025-05-16T00:00:00"/>
        <d v="2025-05-17T00:00:00"/>
        <d v="2025-05-19T00:00:00"/>
        <d v="2025-05-20T00:00:00"/>
        <d v="2025-05-21T00:00:00"/>
        <d v="2025-05-22T00:00:00"/>
        <d v="2025-05-27T00:00:00"/>
        <d v="2025-05-28T00:00:00"/>
        <d v="2025-05-29T00:00:00"/>
        <d v="2025-05-30T00:00:00"/>
        <d v="2025-05-31T00:00:00"/>
        <d v="2025-06-02T00:00:00"/>
        <d v="2025-06-03T00:00:00"/>
        <d v="2025-06-04T00:00:00"/>
        <d v="2025-06-05T00:00:00"/>
        <d v="2025-06-06T00:00:00"/>
        <d v="2025-06-07T00:00:00"/>
        <d v="2025-06-10T00:00:00"/>
        <d v="2025-06-11T00:00:00"/>
        <d v="2025-06-13T00:00:00"/>
        <d v="2025-06-14T00:00:00"/>
        <d v="2025-06-16T00:00:00"/>
        <d v="2025-06-17T00:00:00"/>
        <d v="2025-06-18T00:00:00"/>
        <d v="2025-06-22T00:00:00"/>
        <d v="2025-06-23T00:00:00"/>
        <d v="2025-06-24T00:00:00"/>
        <d v="2025-06-26T00:00:00"/>
        <d v="2025-06-27T00:00:00"/>
        <d v="2025-06-29T00:00:00"/>
        <d v="2025-06-30T00:00:00"/>
        <d v="2025-07-02T00:00:00"/>
        <d v="2025-07-05T00:00:00"/>
      </sharedItems>
      <fieldGroup base="1">
        <rangePr groupBy="months" startDate="2025-01-01T00:00:00" endDate="2025-07-06T00:00:00"/>
        <groupItems count="14">
          <s v="&lt;01/01/2025"/>
          <s v="ene"/>
          <s v="feb"/>
          <s v="mar"/>
          <s v="abr"/>
          <s v="may"/>
          <s v="jun"/>
          <s v="jul"/>
          <s v="ago"/>
          <s v="sep"/>
          <s v="oct"/>
          <s v="nov"/>
          <s v="dic"/>
          <s v="&gt;06/07/2025"/>
        </groupItems>
      </fieldGroup>
    </cacheField>
    <cacheField name="HORA DEL REPORTE" numFmtId="20">
      <sharedItems containsSemiMixedTypes="0" containsNonDate="0" containsDate="1" containsString="0" minDate="1899-12-30T01:00:00" maxDate="1899-12-30T23:55:00"/>
    </cacheField>
    <cacheField name="SEMANA DEL AÑO" numFmtId="0">
      <sharedItems count="53">
        <s v="W01"/>
        <s v="W02"/>
        <s v="W03"/>
        <s v="W04"/>
        <s v="W05"/>
        <s v="W06"/>
        <s v="W07"/>
        <s v="W08"/>
        <s v="W09"/>
        <s v="W10"/>
        <s v="W11"/>
        <s v="W12"/>
        <s v="W13"/>
        <s v="W14"/>
        <s v="W15"/>
        <s v="W16"/>
        <s v="W17"/>
        <s v="W18"/>
        <s v="W19"/>
        <s v="W20"/>
        <s v="W21"/>
        <s v="W22"/>
        <s v="W23"/>
        <s v="W24"/>
        <s v="W25"/>
        <s v="W26"/>
        <s v="W27"/>
        <s v="W50" u="1"/>
        <s v="W51" u="1"/>
        <s v="W52" u="1"/>
        <s v="W53" u="1"/>
        <s v="W40" u="1"/>
        <s v="W41" u="1"/>
        <s v="W42" u="1"/>
        <s v="W43" u="1"/>
        <s v="W44" u="1"/>
        <s v="W45" u="1"/>
        <s v="W46" u="1"/>
        <s v="W47" u="1"/>
        <s v="W48" u="1"/>
        <s v="W49" u="1"/>
        <s v="W30" u="1"/>
        <s v="W31" u="1"/>
        <s v="W32" u="1"/>
        <s v="W33" u="1"/>
        <s v="W34" u="1"/>
        <s v="W35" u="1"/>
        <s v="W36" u="1"/>
        <s v="W37" u="1"/>
        <s v="W38" u="1"/>
        <s v="W39" u="1"/>
        <s v="W28" u="1"/>
        <s v="W29" u="1"/>
      </sharedItems>
    </cacheField>
    <cacheField name="VEHICULO" numFmtId="0">
      <sharedItems/>
    </cacheField>
    <cacheField name="CONDUCTOR" numFmtId="0">
      <sharedItems/>
    </cacheField>
    <cacheField name="GERENCIA" numFmtId="0">
      <sharedItems containsBlank="1" count="13">
        <s v="OPERACIONES TÉCNICAS"/>
        <s v="O&amp;M T2"/>
        <s v="O&amp;M T1"/>
        <s v="ADMINISTRACION"/>
        <s v="O&amp;M MAPLE"/>
        <s v="PROYECTOS"/>
        <s v="RF"/>
        <m u="1"/>
        <s v="EHS" u="1"/>
        <s v="O&amp;M CLARO" u="1"/>
        <s v="PYL" u="1"/>
        <s v="INGENIERÍA" u="1"/>
        <s v="MANTENIMIENTO TÉCNICO" u="1"/>
      </sharedItems>
    </cacheField>
    <cacheField name="PROYECTO" numFmtId="0">
      <sharedItems containsBlank="1" count="42">
        <s v="FO"/>
        <s v="FLM MP T2"/>
        <s v="FLM MCE T2"/>
        <s v="HFC"/>
        <s v="CABAN"/>
        <s v="JEFATURA"/>
        <s v="MPT"/>
        <s v="ADMIN"/>
        <s v="MCC"/>
        <s v="MPC"/>
        <s v="ABAS. RURAL"/>
        <s v="SUPERVISION"/>
        <s v="SITIOS CORE"/>
        <s v="PROYECTOS VARIOS"/>
        <s v="MCT"/>
        <s v="FLM MC T2"/>
        <s v="SINERGIA"/>
        <s v="DRIVE TEST"/>
        <s v="LINEAS PRIMARIAS"/>
        <s v="VIP"/>
        <s v="FLM ABAS T2"/>
        <s v="MCE"/>
        <s v="MGP RURAL"/>
        <s v="FLOTA"/>
        <s v="LIMPIEZA DE TANQUE"/>
        <s v="BUSQUEDA DE RUIDO"/>
        <s v="CONSTRUCCION FTTH"/>
        <s v="IPRAN"/>
        <m u="1"/>
        <s v="EHS" u="1"/>
        <s v="MR. MOTO" u="1"/>
        <s v="MPH" u="1"/>
        <s v="ABAS. HUAWEI" u="1"/>
        <s v="CONSUMIBLES" u="1"/>
        <s v="MRM" u="1"/>
        <s v="AMB" u="1"/>
        <s v="FOT MP" u="1"/>
        <s v="MCH" u="1"/>
        <s v="ROLLOUT" u="1"/>
        <s v="FOT MANT" u="1"/>
        <s v="ABAS. TIGO" u="1"/>
        <s v="LOTO" u="1"/>
      </sharedItems>
    </cacheField>
    <cacheField name="COORDINADOR" numFmtId="0">
      <sharedItems containsBlank="1" count="73">
        <s v="ELVIN TORRES"/>
        <s v="ROLANDO PINEDA"/>
        <s v="ARIEL HERNANDEZ"/>
        <s v="FRANCISCO AMAYA"/>
        <s v="IVO RUBIO"/>
        <s v="VICTOR ZECEÑA"/>
        <s v="RONNY ROMERO"/>
        <s v="AARON PORTILLO"/>
        <s v="GERARDO CALIX"/>
        <s v="HECTOR RIVERA "/>
        <s v="HECTOR FONSECA"/>
        <s v="KARLA MELENDEZ"/>
        <s v="LENAR PALOMO"/>
        <s v="NAHUN OLGUIN"/>
        <s v="JOSE HERNANDEZ"/>
        <s v="JORGE GAMARRA"/>
        <s v="CARLOS DAVID ALVAREZ"/>
        <s v="DANIEL MARROQUIN"/>
        <s v="NELSON CASTRO"/>
        <s v="LUIS FERNANDO SANCHEZ"/>
        <s v="MARIO SANCHEZ"/>
        <s v="BLADIMIR POPOFF"/>
        <s v="CARLOS CHAVEZ"/>
        <s v="MAX ALVAREZ"/>
        <s v="OSCAR PEREZ"/>
        <s v="YOHANA SILVA"/>
        <s v="MISAEL CACERES"/>
        <s v="EMILIO BALLESTEROS"/>
        <s v="CRISTIAN ALBERTO"/>
        <s v="MARIO MORAZAN"/>
        <s v="ROGER CARRANZA"/>
        <s v="JAVIER ECHENIQUE"/>
        <s v="JESUS BANEGAS"/>
        <s v="JAIME CACERES"/>
        <s v="VICTOR ANDRADE"/>
        <s v="KEVIN NIETO"/>
        <m u="1"/>
        <s v="HECTOR VÁSQUEZ" u="1"/>
        <s v="CRISTIAN ROMERO" u="1"/>
        <s v="GERSON GAMEZ" u="1"/>
        <s v="EFRAIN MEJIA" u="1"/>
        <s v="ANGEL GIRON" u="1"/>
        <s v="IDALMY GALO" u="1"/>
        <s v="GERMAN PADGETT" u="1"/>
        <s v="ISAAC ARTIGA" u="1"/>
        <s v="EDWIN BALLESTEROS" u="1"/>
        <s v="DENNIS BORJAS" u="1"/>
        <s v="DARWIN PEREIRA" u="1"/>
        <s v="JUAN TORRES" u="1"/>
        <s v="LUIS CERRATO" u="1"/>
        <s v="OSCAR ROQUE" u="1"/>
        <s v="RAFAEL HERNANDEZ / MARLON LOPEZ" u="1"/>
        <s v="IVAN PAZ" u="1"/>
        <s v="ANA PAOLA OSORTO" u="1"/>
        <s v="OSCAR ZUNIGA" u="1"/>
        <s v="DAVID ALVAREZ" u="1"/>
        <s v="BERTHA AGUILAR" u="1"/>
        <s v="GADIEL FLORES" u="1"/>
        <s v="ROLANDO CRUZ" u="1"/>
        <s v="ALEJANDRO GOMEZ" u="1"/>
        <s v="RONY MARTINEZ" u="1"/>
        <s v="VALERIA MARADIAGA" u="1"/>
        <s v="ANDY ORTIZ" u="1"/>
        <s v="FABIO BARAHONA" u="1"/>
        <s v="DAVID SANCHEZ" u="1"/>
        <s v="LESTER MALDONADO" u="1"/>
        <s v="DAVID SALINAS" u="1"/>
        <s v="JOSE ZELAYA" u="1"/>
        <s v="MARIO FLORES / GABRIEL SUAZO" u="1"/>
        <s v="DENIS FLORES" u="1"/>
        <s v="DANIEL VIT" u="1"/>
        <s v="ALEXIS RODRIGUEZ" u="1"/>
        <s v="AXEL GOMEZ" u="1"/>
      </sharedItems>
    </cacheField>
    <cacheField name="EVENTO REGISTRADO" numFmtId="0">
      <sharedItems count="4">
        <s v="VEHICULO NO AUTORIZADO"/>
        <s v="VEHICULO NO ASIGNADO/ NO AUTORIZADO"/>
        <s v="VEHICULO NO ASIGNADO"/>
        <s v="VEHICULO MAL ASIGNADO" u="1"/>
      </sharedItems>
    </cacheField>
    <cacheField name="COMENTARIO" numFmtId="0">
      <sharedItems containsBlank="1"/>
    </cacheField>
    <cacheField name="JUSTIFICACIÓN" numFmtId="0">
      <sharedItems containsBlank="1" count="3">
        <s v="NO"/>
        <m u="1"/>
        <s v="SÍ" u="1"/>
      </sharedItems>
    </cacheField>
  </cacheFields>
  <extLst>
    <ext xmlns:x14="http://schemas.microsoft.com/office/spreadsheetml/2009/9/main" uri="{725AE2AE-9491-48be-B2B4-4EB974FC3084}">
      <x14:pivotCacheDefinition pivotCacheId="140770653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4">
  <r>
    <n v="1"/>
    <x v="0"/>
    <d v="1899-12-30T12:48:00"/>
    <x v="0"/>
    <s v="A-132"/>
    <s v="JAVIER ECHENIQUE"/>
    <x v="0"/>
    <x v="0"/>
    <x v="0"/>
    <x v="0"/>
    <m/>
    <x v="0"/>
  </r>
  <r>
    <n v="2"/>
    <x v="0"/>
    <d v="1899-12-30T12:50:00"/>
    <x v="0"/>
    <s v="A-073"/>
    <s v="GERSON NATAREN"/>
    <x v="1"/>
    <x v="1"/>
    <x v="1"/>
    <x v="0"/>
    <m/>
    <x v="0"/>
  </r>
  <r>
    <n v="3"/>
    <x v="0"/>
    <d v="1899-12-30T02:17:00"/>
    <x v="0"/>
    <s v="A-036"/>
    <s v="ROBERTO LOPEZ"/>
    <x v="0"/>
    <x v="0"/>
    <x v="2"/>
    <x v="0"/>
    <m/>
    <x v="0"/>
  </r>
  <r>
    <n v="4"/>
    <x v="0"/>
    <d v="1899-12-30T02:48:00"/>
    <x v="0"/>
    <s v="A-082"/>
    <s v="MARVIN VALLECILLO"/>
    <x v="1"/>
    <x v="1"/>
    <x v="3"/>
    <x v="0"/>
    <m/>
    <x v="0"/>
  </r>
  <r>
    <n v="5"/>
    <x v="0"/>
    <d v="1899-12-30T09:48:00"/>
    <x v="0"/>
    <s v="NG-107"/>
    <s v="MARVIN LANDAVERDE"/>
    <x v="1"/>
    <x v="2"/>
    <x v="3"/>
    <x v="0"/>
    <m/>
    <x v="0"/>
  </r>
  <r>
    <n v="6"/>
    <x v="0"/>
    <d v="1899-12-30T15:55:00"/>
    <x v="0"/>
    <s v="A-026"/>
    <s v="JOSE SOSA"/>
    <x v="0"/>
    <x v="0"/>
    <x v="2"/>
    <x v="0"/>
    <m/>
    <x v="0"/>
  </r>
  <r>
    <n v="7"/>
    <x v="0"/>
    <d v="1899-12-30T20:45:00"/>
    <x v="0"/>
    <s v="A-133"/>
    <s v="DENIS PAZ"/>
    <x v="0"/>
    <x v="0"/>
    <x v="0"/>
    <x v="0"/>
    <m/>
    <x v="0"/>
  </r>
  <r>
    <n v="8"/>
    <x v="1"/>
    <d v="1899-12-30T04:28:00"/>
    <x v="0"/>
    <s v="A-089"/>
    <s v="ALEX CRUZ"/>
    <x v="0"/>
    <x v="0"/>
    <x v="2"/>
    <x v="0"/>
    <m/>
    <x v="0"/>
  </r>
  <r>
    <n v="9"/>
    <x v="1"/>
    <d v="1899-12-30T05:25:00"/>
    <x v="0"/>
    <s v="NG-131"/>
    <s v="DENILSON GOMEZ"/>
    <x v="0"/>
    <x v="3"/>
    <x v="4"/>
    <x v="0"/>
    <m/>
    <x v="0"/>
  </r>
  <r>
    <n v="10"/>
    <x v="1"/>
    <d v="1899-12-30T05:39:00"/>
    <x v="0"/>
    <s v="NG-119"/>
    <s v="CRISTIAN MAIRENA"/>
    <x v="0"/>
    <x v="0"/>
    <x v="4"/>
    <x v="0"/>
    <m/>
    <x v="0"/>
  </r>
  <r>
    <n v="11"/>
    <x v="1"/>
    <d v="1899-12-30T11:52:00"/>
    <x v="0"/>
    <s v="A-026"/>
    <s v="JOSE SOSA"/>
    <x v="0"/>
    <x v="0"/>
    <x v="4"/>
    <x v="0"/>
    <m/>
    <x v="0"/>
  </r>
  <r>
    <n v="12"/>
    <x v="2"/>
    <d v="1899-12-30T11:39:00"/>
    <x v="0"/>
    <s v="NG-113"/>
    <s v="RODRIGO CHAIN "/>
    <x v="2"/>
    <x v="4"/>
    <x v="5"/>
    <x v="0"/>
    <m/>
    <x v="0"/>
  </r>
  <r>
    <n v="13"/>
    <x v="2"/>
    <d v="1899-12-30T11:40:00"/>
    <x v="0"/>
    <s v="A-078"/>
    <s v="DANIEL ZAVALA"/>
    <x v="0"/>
    <x v="0"/>
    <x v="4"/>
    <x v="0"/>
    <m/>
    <x v="0"/>
  </r>
  <r>
    <n v="14"/>
    <x v="2"/>
    <d v="1899-12-30T15:25:00"/>
    <x v="0"/>
    <s v="A-089"/>
    <s v="ALEX CRUZ"/>
    <x v="0"/>
    <x v="0"/>
    <x v="4"/>
    <x v="0"/>
    <m/>
    <x v="0"/>
  </r>
  <r>
    <n v="15"/>
    <x v="2"/>
    <d v="1899-12-30T15:27:00"/>
    <x v="0"/>
    <s v="A-036"/>
    <s v="ROBERTO LOPEZ"/>
    <x v="0"/>
    <x v="0"/>
    <x v="4"/>
    <x v="0"/>
    <m/>
    <x v="0"/>
  </r>
  <r>
    <n v="16"/>
    <x v="3"/>
    <d v="1899-12-30T14:05:00"/>
    <x v="0"/>
    <s v="A-036"/>
    <s v="ROBERTO LOPEZ"/>
    <x v="0"/>
    <x v="0"/>
    <x v="4"/>
    <x v="0"/>
    <m/>
    <x v="0"/>
  </r>
  <r>
    <n v="17"/>
    <x v="3"/>
    <d v="1899-12-30T14:05:00"/>
    <x v="0"/>
    <s v="NG-119"/>
    <s v="CRISTIAN MAIRENA"/>
    <x v="0"/>
    <x v="0"/>
    <x v="4"/>
    <x v="0"/>
    <m/>
    <x v="0"/>
  </r>
  <r>
    <n v="18"/>
    <x v="3"/>
    <d v="1899-12-30T14:06:00"/>
    <x v="0"/>
    <s v="A-089"/>
    <s v="ALEX CRUZ"/>
    <x v="0"/>
    <x v="0"/>
    <x v="4"/>
    <x v="0"/>
    <m/>
    <x v="0"/>
  </r>
  <r>
    <n v="19"/>
    <x v="3"/>
    <d v="1899-12-30T14:12:00"/>
    <x v="0"/>
    <s v="A-026"/>
    <s v="JOSE SOSA"/>
    <x v="0"/>
    <x v="0"/>
    <x v="4"/>
    <x v="0"/>
    <m/>
    <x v="0"/>
  </r>
  <r>
    <n v="20"/>
    <x v="4"/>
    <d v="1899-12-30T05:39:00"/>
    <x v="1"/>
    <s v="A-080"/>
    <s v="RICARDO LOPEZ"/>
    <x v="1"/>
    <x v="1"/>
    <x v="6"/>
    <x v="0"/>
    <m/>
    <x v="0"/>
  </r>
  <r>
    <n v="21"/>
    <x v="4"/>
    <d v="1899-12-30T11:55:00"/>
    <x v="1"/>
    <s v="A-067"/>
    <s v="AARON PORTILLO"/>
    <x v="1"/>
    <x v="5"/>
    <x v="7"/>
    <x v="0"/>
    <m/>
    <x v="0"/>
  </r>
  <r>
    <n v="22"/>
    <x v="4"/>
    <d v="1899-12-30T21:59:00"/>
    <x v="1"/>
    <s v="NG-058"/>
    <s v="HENRY GARCIA"/>
    <x v="2"/>
    <x v="6"/>
    <x v="8"/>
    <x v="0"/>
    <m/>
    <x v="0"/>
  </r>
  <r>
    <n v="23"/>
    <x v="5"/>
    <d v="1899-12-30T06:13:00"/>
    <x v="1"/>
    <s v="A-094"/>
    <s v="JORGE MARTINEZ"/>
    <x v="3"/>
    <x v="7"/>
    <x v="9"/>
    <x v="0"/>
    <m/>
    <x v="0"/>
  </r>
  <r>
    <n v="24"/>
    <x v="5"/>
    <d v="1899-12-30T18:24:00"/>
    <x v="1"/>
    <s v="A-007"/>
    <s v="JUAN CARLOS"/>
    <x v="4"/>
    <x v="8"/>
    <x v="10"/>
    <x v="0"/>
    <m/>
    <x v="0"/>
  </r>
  <r>
    <n v="25"/>
    <x v="6"/>
    <d v="1899-12-30T04:10:00"/>
    <x v="1"/>
    <s v="NG-130"/>
    <s v="JOSE ANTONIO GARCIA"/>
    <x v="0"/>
    <x v="3"/>
    <x v="11"/>
    <x v="0"/>
    <m/>
    <x v="0"/>
  </r>
  <r>
    <n v="26"/>
    <x v="6"/>
    <d v="1899-12-30T14:43:00"/>
    <x v="1"/>
    <s v="A-082"/>
    <s v="MARVIN VALLECILLO"/>
    <x v="1"/>
    <x v="1"/>
    <x v="6"/>
    <x v="0"/>
    <m/>
    <x v="0"/>
  </r>
  <r>
    <n v="27"/>
    <x v="6"/>
    <d v="1899-12-30T16:29:00"/>
    <x v="1"/>
    <s v="A-136"/>
    <s v="RUBEN SARAVIA"/>
    <x v="4"/>
    <x v="8"/>
    <x v="10"/>
    <x v="0"/>
    <m/>
    <x v="0"/>
  </r>
  <r>
    <n v="28"/>
    <x v="7"/>
    <d v="1899-12-30T17:01:00"/>
    <x v="1"/>
    <s v="A-036"/>
    <s v="ROBERTO LOPEZ"/>
    <x v="0"/>
    <x v="0"/>
    <x v="4"/>
    <x v="0"/>
    <m/>
    <x v="0"/>
  </r>
  <r>
    <n v="29"/>
    <x v="8"/>
    <d v="1899-12-30T22:56:00"/>
    <x v="1"/>
    <s v="NG-131"/>
    <s v="DENILSON GOMEZ"/>
    <x v="0"/>
    <x v="3"/>
    <x v="12"/>
    <x v="0"/>
    <m/>
    <x v="0"/>
  </r>
  <r>
    <n v="30"/>
    <x v="9"/>
    <d v="1899-12-30T22:30:00"/>
    <x v="1"/>
    <s v="A-132"/>
    <s v="JAVIER ECHENIQUE"/>
    <x v="0"/>
    <x v="0"/>
    <x v="0"/>
    <x v="0"/>
    <m/>
    <x v="0"/>
  </r>
  <r>
    <n v="31"/>
    <x v="10"/>
    <d v="1899-12-30T05:43:00"/>
    <x v="2"/>
    <s v="A-078"/>
    <s v="DANIEL ZAVALA"/>
    <x v="0"/>
    <x v="0"/>
    <x v="4"/>
    <x v="0"/>
    <m/>
    <x v="0"/>
  </r>
  <r>
    <n v="32"/>
    <x v="10"/>
    <d v="1899-12-30T14:21:00"/>
    <x v="2"/>
    <s v="A-048"/>
    <s v="ROBERTO PINEDA"/>
    <x v="4"/>
    <x v="9"/>
    <x v="13"/>
    <x v="0"/>
    <m/>
    <x v="0"/>
  </r>
  <r>
    <n v="33"/>
    <x v="10"/>
    <d v="1899-12-30T14:28:00"/>
    <x v="2"/>
    <s v="A-091"/>
    <s v="ELVIN TORRES"/>
    <x v="0"/>
    <x v="0"/>
    <x v="0"/>
    <x v="0"/>
    <m/>
    <x v="0"/>
  </r>
  <r>
    <n v="34"/>
    <x v="10"/>
    <d v="1899-12-30T22:47:00"/>
    <x v="2"/>
    <s v="A-078"/>
    <s v="DANIEL ZAVALA"/>
    <x v="0"/>
    <x v="0"/>
    <x v="4"/>
    <x v="0"/>
    <m/>
    <x v="0"/>
  </r>
  <r>
    <n v="35"/>
    <x v="10"/>
    <d v="1899-12-30T22:51:00"/>
    <x v="2"/>
    <s v="A-036"/>
    <s v="ROBERTO LOPEZ"/>
    <x v="0"/>
    <x v="0"/>
    <x v="4"/>
    <x v="0"/>
    <m/>
    <x v="0"/>
  </r>
  <r>
    <n v="36"/>
    <x v="11"/>
    <d v="1899-12-30T11:36:00"/>
    <x v="2"/>
    <s v="NG-107"/>
    <s v="MARVIN LANDAVERDE"/>
    <x v="1"/>
    <x v="2"/>
    <x v="14"/>
    <x v="0"/>
    <m/>
    <x v="0"/>
  </r>
  <r>
    <n v="37"/>
    <x v="12"/>
    <d v="1899-12-30T01:00:00"/>
    <x v="2"/>
    <s v="A-028"/>
    <s v="GERMAN GARCIA"/>
    <x v="0"/>
    <x v="0"/>
    <x v="12"/>
    <x v="0"/>
    <m/>
    <x v="0"/>
  </r>
  <r>
    <n v="38"/>
    <x v="13"/>
    <d v="1899-12-30T11:37:00"/>
    <x v="2"/>
    <s v="A-060"/>
    <s v="VICTOR PUERTO"/>
    <x v="4"/>
    <x v="10"/>
    <x v="13"/>
    <x v="0"/>
    <m/>
    <x v="0"/>
  </r>
  <r>
    <n v="39"/>
    <x v="14"/>
    <d v="1899-12-30T13:06:00"/>
    <x v="2"/>
    <s v="NG-122"/>
    <s v="RAUL GODOY"/>
    <x v="3"/>
    <x v="7"/>
    <x v="9"/>
    <x v="0"/>
    <m/>
    <x v="0"/>
  </r>
  <r>
    <n v="40"/>
    <x v="14"/>
    <d v="1899-12-30T23:43:00"/>
    <x v="2"/>
    <s v="A-081"/>
    <s v="YAMIL CANTARA"/>
    <x v="1"/>
    <x v="1"/>
    <x v="6"/>
    <x v="0"/>
    <m/>
    <x v="0"/>
  </r>
  <r>
    <n v="41"/>
    <x v="14"/>
    <d v="1899-12-30T23:54:00"/>
    <x v="2"/>
    <s v="A-092"/>
    <s v="HECTOR FONSECA"/>
    <x v="4"/>
    <x v="11"/>
    <x v="15"/>
    <x v="0"/>
    <m/>
    <x v="0"/>
  </r>
  <r>
    <n v="42"/>
    <x v="15"/>
    <d v="1899-12-30T02:36:00"/>
    <x v="2"/>
    <s v="A-053"/>
    <s v="DANIEL ZAVALA"/>
    <x v="0"/>
    <x v="0"/>
    <x v="4"/>
    <x v="0"/>
    <m/>
    <x v="0"/>
  </r>
  <r>
    <n v="43"/>
    <x v="15"/>
    <d v="1899-12-30T05:12:00"/>
    <x v="2"/>
    <s v="A-051"/>
    <s v="CARLITOS LOBO"/>
    <x v="4"/>
    <x v="8"/>
    <x v="16"/>
    <x v="0"/>
    <m/>
    <x v="0"/>
  </r>
  <r>
    <n v="44"/>
    <x v="15"/>
    <d v="1899-12-30T12:54:00"/>
    <x v="2"/>
    <s v="A-094"/>
    <s v="JORGE MARTINEZ"/>
    <x v="3"/>
    <x v="7"/>
    <x v="9"/>
    <x v="0"/>
    <m/>
    <x v="0"/>
  </r>
  <r>
    <n v="45"/>
    <x v="16"/>
    <d v="1899-12-30T12:18:00"/>
    <x v="3"/>
    <s v="A-070"/>
    <s v="EDUAR MENDOZA"/>
    <x v="1"/>
    <x v="1"/>
    <x v="3"/>
    <x v="0"/>
    <m/>
    <x v="0"/>
  </r>
  <r>
    <n v="46"/>
    <x v="16"/>
    <d v="1899-12-30T05:26:00"/>
    <x v="3"/>
    <s v="A-073"/>
    <s v="WILMER MEJIA"/>
    <x v="4"/>
    <x v="8"/>
    <x v="17"/>
    <x v="0"/>
    <m/>
    <x v="0"/>
  </r>
  <r>
    <n v="47"/>
    <x v="16"/>
    <d v="1899-12-30T09:45:00"/>
    <x v="3"/>
    <s v="A-140"/>
    <s v="EDGARDO PORTILLO"/>
    <x v="2"/>
    <x v="12"/>
    <x v="18"/>
    <x v="0"/>
    <m/>
    <x v="0"/>
  </r>
  <r>
    <n v="48"/>
    <x v="16"/>
    <d v="1899-12-30T09:51:00"/>
    <x v="3"/>
    <s v="NG-104"/>
    <s v="ESTIVINSON SUAZO"/>
    <x v="2"/>
    <x v="4"/>
    <x v="19"/>
    <x v="0"/>
    <m/>
    <x v="0"/>
  </r>
  <r>
    <n v="49"/>
    <x v="16"/>
    <d v="1899-12-30T10:44:00"/>
    <x v="3"/>
    <s v="A-038"/>
    <s v="HERY HERNAN"/>
    <x v="5"/>
    <x v="13"/>
    <x v="20"/>
    <x v="0"/>
    <m/>
    <x v="0"/>
  </r>
  <r>
    <n v="50"/>
    <x v="16"/>
    <d v="1899-12-30T10:45:00"/>
    <x v="3"/>
    <s v="A-056"/>
    <s v="JORGE CASTRO"/>
    <x v="5"/>
    <x v="13"/>
    <x v="20"/>
    <x v="0"/>
    <m/>
    <x v="0"/>
  </r>
  <r>
    <n v="51"/>
    <x v="16"/>
    <d v="1899-12-30T13:57:00"/>
    <x v="3"/>
    <s v="NG-119"/>
    <s v="CRISTIAN MAIRENA"/>
    <x v="0"/>
    <x v="0"/>
    <x v="2"/>
    <x v="0"/>
    <m/>
    <x v="0"/>
  </r>
  <r>
    <n v="52"/>
    <x v="17"/>
    <d v="1899-12-30T08:48:00"/>
    <x v="3"/>
    <s v="A-009"/>
    <s v="VICTOR PUERTO"/>
    <x v="4"/>
    <x v="9"/>
    <x v="13"/>
    <x v="0"/>
    <m/>
    <x v="0"/>
  </r>
  <r>
    <n v="53"/>
    <x v="17"/>
    <d v="1899-12-30T08:48:00"/>
    <x v="3"/>
    <s v="A-009"/>
    <s v="VICTOR PUERTO"/>
    <x v="4"/>
    <x v="9"/>
    <x v="13"/>
    <x v="0"/>
    <m/>
    <x v="0"/>
  </r>
  <r>
    <n v="54"/>
    <x v="17"/>
    <d v="1899-12-30T14:20:00"/>
    <x v="3"/>
    <s v="A-025"/>
    <s v="DARWIN VELASQUEZ"/>
    <x v="2"/>
    <x v="6"/>
    <x v="8"/>
    <x v="0"/>
    <m/>
    <x v="0"/>
  </r>
  <r>
    <n v="55"/>
    <x v="17"/>
    <d v="1899-12-30T14:53:00"/>
    <x v="3"/>
    <s v="A-032"/>
    <s v="WALNER MARTINEZ"/>
    <x v="4"/>
    <x v="9"/>
    <x v="21"/>
    <x v="0"/>
    <m/>
    <x v="0"/>
  </r>
  <r>
    <n v="56"/>
    <x v="18"/>
    <d v="1899-12-30T05:22:00"/>
    <x v="3"/>
    <s v="A-025"/>
    <s v="DARWIN VELASQUEZ"/>
    <x v="2"/>
    <x v="6"/>
    <x v="8"/>
    <x v="0"/>
    <m/>
    <x v="0"/>
  </r>
  <r>
    <n v="57"/>
    <x v="18"/>
    <d v="1899-12-30T05:29:00"/>
    <x v="3"/>
    <s v="A-032"/>
    <s v="WALNER MARTINEZ"/>
    <x v="4"/>
    <x v="9"/>
    <x v="21"/>
    <x v="0"/>
    <m/>
    <x v="0"/>
  </r>
  <r>
    <n v="58"/>
    <x v="18"/>
    <d v="1899-12-30T08:35:00"/>
    <x v="3"/>
    <s v="A-028"/>
    <s v="GERMAN GARCIA"/>
    <x v="0"/>
    <x v="0"/>
    <x v="12"/>
    <x v="0"/>
    <m/>
    <x v="0"/>
  </r>
  <r>
    <n v="59"/>
    <x v="18"/>
    <d v="1899-12-30T08:35:00"/>
    <x v="3"/>
    <s v="NG-131"/>
    <s v="DENILSON GOMEZ"/>
    <x v="0"/>
    <x v="3"/>
    <x v="2"/>
    <x v="0"/>
    <m/>
    <x v="0"/>
  </r>
  <r>
    <n v="60"/>
    <x v="18"/>
    <d v="1899-12-30T08:36:00"/>
    <x v="3"/>
    <s v="A-025"/>
    <s v="DARWIN VELASQUEZ"/>
    <x v="2"/>
    <x v="6"/>
    <x v="8"/>
    <x v="0"/>
    <m/>
    <x v="0"/>
  </r>
  <r>
    <n v="61"/>
    <x v="18"/>
    <d v="1899-12-30T08:37:00"/>
    <x v="3"/>
    <s v="A-026"/>
    <s v="JOSE SOSA"/>
    <x v="0"/>
    <x v="0"/>
    <x v="12"/>
    <x v="0"/>
    <m/>
    <x v="0"/>
  </r>
  <r>
    <n v="62"/>
    <x v="19"/>
    <d v="1899-12-30T08:59:00"/>
    <x v="3"/>
    <s v="A-025"/>
    <s v="DARWIN VELASQUEZ"/>
    <x v="2"/>
    <x v="6"/>
    <x v="8"/>
    <x v="0"/>
    <m/>
    <x v="0"/>
  </r>
  <r>
    <n v="63"/>
    <x v="19"/>
    <d v="1899-12-30T09:50:00"/>
    <x v="3"/>
    <s v="A-032"/>
    <s v="WALNER MARTINEZ"/>
    <x v="4"/>
    <x v="9"/>
    <x v="21"/>
    <x v="0"/>
    <m/>
    <x v="0"/>
  </r>
  <r>
    <n v="64"/>
    <x v="19"/>
    <d v="1899-12-30T22:38:00"/>
    <x v="3"/>
    <s v="A-031"/>
    <s v="GERSON NATAREN"/>
    <x v="1"/>
    <x v="1"/>
    <x v="6"/>
    <x v="0"/>
    <m/>
    <x v="0"/>
  </r>
  <r>
    <n v="65"/>
    <x v="20"/>
    <d v="1899-12-30T05:39:00"/>
    <x v="3"/>
    <s v="A-025"/>
    <s v="DARWIN VELASQUEZ"/>
    <x v="2"/>
    <x v="6"/>
    <x v="8"/>
    <x v="0"/>
    <m/>
    <x v="0"/>
  </r>
  <r>
    <n v="66"/>
    <x v="20"/>
    <d v="1899-12-30T21:19:00"/>
    <x v="3"/>
    <s v="A-070"/>
    <s v="EDUAR MENDOZA"/>
    <x v="1"/>
    <x v="1"/>
    <x v="3"/>
    <x v="0"/>
    <m/>
    <x v="0"/>
  </r>
  <r>
    <n v="67"/>
    <x v="21"/>
    <d v="1899-12-30T10:30:00"/>
    <x v="4"/>
    <s v="A-051"/>
    <s v="CARLITOS LOBO"/>
    <x v="4"/>
    <x v="8"/>
    <x v="16"/>
    <x v="0"/>
    <m/>
    <x v="0"/>
  </r>
  <r>
    <n v="68"/>
    <x v="21"/>
    <d v="1899-12-30T10:34:00"/>
    <x v="4"/>
    <s v="A-126"/>
    <s v="JUAN CARLOS NUÑEZ"/>
    <x v="2"/>
    <x v="14"/>
    <x v="22"/>
    <x v="0"/>
    <m/>
    <x v="0"/>
  </r>
  <r>
    <n v="69"/>
    <x v="21"/>
    <d v="1899-12-30T10:38:00"/>
    <x v="4"/>
    <s v="A-063"/>
    <s v="RENE MEDRANO"/>
    <x v="1"/>
    <x v="15"/>
    <x v="1"/>
    <x v="0"/>
    <m/>
    <x v="0"/>
  </r>
  <r>
    <n v="70"/>
    <x v="21"/>
    <d v="1899-12-30T10:40:00"/>
    <x v="4"/>
    <s v="A-032"/>
    <s v="WALNER MARTINEZ"/>
    <x v="4"/>
    <x v="9"/>
    <x v="21"/>
    <x v="0"/>
    <m/>
    <x v="0"/>
  </r>
  <r>
    <n v="71"/>
    <x v="21"/>
    <d v="1899-12-30T12:11:00"/>
    <x v="4"/>
    <s v="A-056"/>
    <s v="JORGE CASTRO"/>
    <x v="5"/>
    <x v="16"/>
    <x v="20"/>
    <x v="0"/>
    <m/>
    <x v="0"/>
  </r>
  <r>
    <n v="72"/>
    <x v="21"/>
    <d v="1899-12-30T12:12:00"/>
    <x v="4"/>
    <s v="A-054"/>
    <s v="ERMEL LOPEZ"/>
    <x v="6"/>
    <x v="17"/>
    <x v="23"/>
    <x v="0"/>
    <m/>
    <x v="0"/>
  </r>
  <r>
    <n v="73"/>
    <x v="21"/>
    <d v="1899-12-30T14:06:00"/>
    <x v="4"/>
    <s v="A-060"/>
    <s v="JOHAN MEMBREÑO"/>
    <x v="4"/>
    <x v="9"/>
    <x v="13"/>
    <x v="0"/>
    <m/>
    <x v="0"/>
  </r>
  <r>
    <n v="74"/>
    <x v="22"/>
    <d v="1899-12-30T04:45:00"/>
    <x v="4"/>
    <s v="A-100"/>
    <s v="OSMAN DOMINGUEZ"/>
    <x v="2"/>
    <x v="6"/>
    <x v="8"/>
    <x v="0"/>
    <m/>
    <x v="0"/>
  </r>
  <r>
    <n v="75"/>
    <x v="22"/>
    <d v="1899-12-30T05:21:00"/>
    <x v="4"/>
    <s v="A-083"/>
    <s v="ELIAS REINA"/>
    <x v="1"/>
    <x v="15"/>
    <x v="7"/>
    <x v="0"/>
    <m/>
    <x v="0"/>
  </r>
  <r>
    <n v="76"/>
    <x v="22"/>
    <d v="1899-12-30T14:32:00"/>
    <x v="4"/>
    <s v="A-024"/>
    <s v="JOEL ALVAREZ"/>
    <x v="5"/>
    <x v="16"/>
    <x v="20"/>
    <x v="0"/>
    <m/>
    <x v="0"/>
  </r>
  <r>
    <n v="77"/>
    <x v="22"/>
    <d v="1899-12-30T18:36:00"/>
    <x v="4"/>
    <s v="A-038"/>
    <s v="HENRY HERNAN"/>
    <x v="5"/>
    <x v="16"/>
    <x v="20"/>
    <x v="0"/>
    <m/>
    <x v="0"/>
  </r>
  <r>
    <n v="78"/>
    <x v="23"/>
    <d v="1899-12-30T21:59:00"/>
    <x v="4"/>
    <s v="A-024"/>
    <s v="JOEL ALVAREZ"/>
    <x v="5"/>
    <x v="16"/>
    <x v="20"/>
    <x v="0"/>
    <m/>
    <x v="0"/>
  </r>
  <r>
    <n v="79"/>
    <x v="24"/>
    <d v="1899-12-30T09:00:00"/>
    <x v="4"/>
    <s v="A-090"/>
    <s v="DAVID SANCHEZ"/>
    <x v="4"/>
    <x v="11"/>
    <x v="15"/>
    <x v="0"/>
    <m/>
    <x v="0"/>
  </r>
  <r>
    <n v="80"/>
    <x v="24"/>
    <d v="1899-12-30T12:22:00"/>
    <x v="4"/>
    <s v="NG-122"/>
    <s v="RAUL GODOY"/>
    <x v="3"/>
    <x v="7"/>
    <x v="9"/>
    <x v="0"/>
    <m/>
    <x v="0"/>
  </r>
  <r>
    <n v="81"/>
    <x v="24"/>
    <d v="1899-12-30T12:25:00"/>
    <x v="4"/>
    <s v="A-094"/>
    <s v="JORGE MARTINEZ"/>
    <x v="3"/>
    <x v="7"/>
    <x v="9"/>
    <x v="0"/>
    <m/>
    <x v="0"/>
  </r>
  <r>
    <n v="82"/>
    <x v="24"/>
    <d v="1899-12-30T13:16:00"/>
    <x v="4"/>
    <s v="A-024"/>
    <s v="JOEL ALVAREZ"/>
    <x v="5"/>
    <x v="16"/>
    <x v="20"/>
    <x v="0"/>
    <m/>
    <x v="0"/>
  </r>
  <r>
    <n v="83"/>
    <x v="25"/>
    <d v="1899-12-30T06:50:00"/>
    <x v="4"/>
    <s v="A-028"/>
    <s v="GERMAN GARCIA"/>
    <x v="0"/>
    <x v="0"/>
    <x v="4"/>
    <x v="0"/>
    <m/>
    <x v="0"/>
  </r>
  <r>
    <n v="84"/>
    <x v="26"/>
    <d v="1899-12-30T16:54:00"/>
    <x v="4"/>
    <s v="A-036"/>
    <s v="OLVIN GUZMAN"/>
    <x v="0"/>
    <x v="3"/>
    <x v="4"/>
    <x v="0"/>
    <m/>
    <x v="0"/>
  </r>
  <r>
    <n v="85"/>
    <x v="27"/>
    <d v="1899-12-30T10:14:00"/>
    <x v="5"/>
    <s v="A-009"/>
    <s v="VICTOR PUERTO"/>
    <x v="4"/>
    <x v="10"/>
    <x v="13"/>
    <x v="0"/>
    <m/>
    <x v="0"/>
  </r>
  <r>
    <n v="86"/>
    <x v="27"/>
    <d v="1899-12-30T22:06:00"/>
    <x v="5"/>
    <s v="A-100"/>
    <s v="GUSTAVO CHAIN"/>
    <x v="2"/>
    <x v="6"/>
    <x v="8"/>
    <x v="0"/>
    <m/>
    <x v="0"/>
  </r>
  <r>
    <n v="87"/>
    <x v="28"/>
    <d v="1899-12-30T05:45:00"/>
    <x v="5"/>
    <s v="NG-119"/>
    <s v="CRISTIAN MAIRENA"/>
    <x v="0"/>
    <x v="0"/>
    <x v="4"/>
    <x v="0"/>
    <m/>
    <x v="0"/>
  </r>
  <r>
    <n v="88"/>
    <x v="28"/>
    <d v="1899-12-30T11:50:00"/>
    <x v="5"/>
    <s v="A-056"/>
    <s v="JORGE CASTRO"/>
    <x v="5"/>
    <x v="16"/>
    <x v="20"/>
    <x v="0"/>
    <m/>
    <x v="0"/>
  </r>
  <r>
    <n v="89"/>
    <x v="28"/>
    <d v="1899-12-30T13:01:00"/>
    <x v="5"/>
    <s v="A-003"/>
    <s v="WILLIAM SUAREZ"/>
    <x v="4"/>
    <x v="9"/>
    <x v="21"/>
    <x v="0"/>
    <m/>
    <x v="0"/>
  </r>
  <r>
    <n v="90"/>
    <x v="28"/>
    <d v="1899-12-30T13:04:00"/>
    <x v="5"/>
    <s v="A-024"/>
    <s v="JOEL ALVAREZ"/>
    <x v="5"/>
    <x v="16"/>
    <x v="20"/>
    <x v="0"/>
    <m/>
    <x v="0"/>
  </r>
  <r>
    <n v="91"/>
    <x v="28"/>
    <d v="1899-12-30T14:14:00"/>
    <x v="5"/>
    <s v="A-007"/>
    <s v="JUAN CARLOS PUERTO"/>
    <x v="4"/>
    <x v="8"/>
    <x v="21"/>
    <x v="0"/>
    <m/>
    <x v="0"/>
  </r>
  <r>
    <n v="92"/>
    <x v="29"/>
    <d v="1899-12-30T05:05:00"/>
    <x v="5"/>
    <s v="A-087"/>
    <s v="ERSI CANALES"/>
    <x v="0"/>
    <x v="0"/>
    <x v="2"/>
    <x v="0"/>
    <m/>
    <x v="0"/>
  </r>
  <r>
    <n v="93"/>
    <x v="29"/>
    <d v="1899-12-30T05:33:00"/>
    <x v="5"/>
    <s v="NG-119"/>
    <s v="CRISTIAN MAIRENA"/>
    <x v="0"/>
    <x v="0"/>
    <x v="4"/>
    <x v="0"/>
    <m/>
    <x v="0"/>
  </r>
  <r>
    <n v="94"/>
    <x v="29"/>
    <d v="1899-12-30T10:20:00"/>
    <x v="5"/>
    <s v="A-067"/>
    <s v="OSMAN GIRON"/>
    <x v="1"/>
    <x v="2"/>
    <x v="14"/>
    <x v="0"/>
    <m/>
    <x v="0"/>
  </r>
  <r>
    <n v="95"/>
    <x v="29"/>
    <d v="1899-12-30T22:01:00"/>
    <x v="5"/>
    <s v="NG-096"/>
    <s v="CRISTOBAL ELVIR"/>
    <x v="0"/>
    <x v="3"/>
    <x v="11"/>
    <x v="0"/>
    <m/>
    <x v="0"/>
  </r>
  <r>
    <n v="96"/>
    <x v="29"/>
    <d v="1899-12-30T23:06:00"/>
    <x v="5"/>
    <s v="A-136"/>
    <s v="EMILIO BALLESTERO"/>
    <x v="4"/>
    <x v="9"/>
    <x v="15"/>
    <x v="0"/>
    <m/>
    <x v="0"/>
  </r>
  <r>
    <n v="97"/>
    <x v="30"/>
    <d v="1899-12-30T11:32:00"/>
    <x v="5"/>
    <s v="A-007"/>
    <s v="JUAN CARLOS PUERTO"/>
    <x v="4"/>
    <x v="8"/>
    <x v="21"/>
    <x v="0"/>
    <m/>
    <x v="0"/>
  </r>
  <r>
    <n v="98"/>
    <x v="31"/>
    <d v="1899-12-30T14:26:00"/>
    <x v="5"/>
    <s v="NG-122"/>
    <s v="RAUL GODOY"/>
    <x v="3"/>
    <x v="7"/>
    <x v="9"/>
    <x v="0"/>
    <m/>
    <x v="0"/>
  </r>
  <r>
    <n v="99"/>
    <x v="32"/>
    <d v="1899-12-30T22:25:00"/>
    <x v="5"/>
    <s v="A-001"/>
    <s v="RICARDO LOPEZ"/>
    <x v="4"/>
    <x v="8"/>
    <x v="17"/>
    <x v="0"/>
    <m/>
    <x v="0"/>
  </r>
  <r>
    <n v="100"/>
    <x v="33"/>
    <d v="1899-12-30T05:47:00"/>
    <x v="6"/>
    <s v="A-002"/>
    <s v="MARIO VILLALTA"/>
    <x v="4"/>
    <x v="9"/>
    <x v="13"/>
    <x v="0"/>
    <m/>
    <x v="0"/>
  </r>
  <r>
    <n v="101"/>
    <x v="33"/>
    <d v="1899-12-30T09:23:00"/>
    <x v="6"/>
    <s v="A-080"/>
    <s v="JOSE GALDAMEZ"/>
    <x v="4"/>
    <x v="18"/>
    <x v="16"/>
    <x v="0"/>
    <m/>
    <x v="0"/>
  </r>
  <r>
    <n v="102"/>
    <x v="33"/>
    <d v="1899-12-30T12:23:00"/>
    <x v="6"/>
    <s v="A-118"/>
    <s v="CRISTIAN MAIRENA"/>
    <x v="0"/>
    <x v="0"/>
    <x v="4"/>
    <x v="0"/>
    <m/>
    <x v="0"/>
  </r>
  <r>
    <n v="103"/>
    <x v="34"/>
    <d v="1899-12-30T14:33:00"/>
    <x v="6"/>
    <s v="A-083"/>
    <s v="ELIAS REINA"/>
    <x v="1"/>
    <x v="15"/>
    <x v="24"/>
    <x v="0"/>
    <m/>
    <x v="0"/>
  </r>
  <r>
    <n v="104"/>
    <x v="35"/>
    <d v="1899-12-30T16:41:00"/>
    <x v="6"/>
    <s v="A-080"/>
    <s v="JOSE GALDAMEZ"/>
    <x v="4"/>
    <x v="18"/>
    <x v="16"/>
    <x v="0"/>
    <m/>
    <x v="0"/>
  </r>
  <r>
    <n v="105"/>
    <x v="35"/>
    <d v="1899-12-30T22:39:00"/>
    <x v="6"/>
    <s v="A-118"/>
    <s v="CARLOS ORTIZ"/>
    <x v="0"/>
    <x v="0"/>
    <x v="2"/>
    <x v="0"/>
    <m/>
    <x v="0"/>
  </r>
  <r>
    <n v="106"/>
    <x v="36"/>
    <d v="1899-12-30T06:53:00"/>
    <x v="7"/>
    <s v="A-141"/>
    <s v="EDWIN PEREZ"/>
    <x v="4"/>
    <x v="8"/>
    <x v="17"/>
    <x v="0"/>
    <m/>
    <x v="0"/>
  </r>
  <r>
    <n v="107"/>
    <x v="36"/>
    <d v="1899-12-30T09:42:00"/>
    <x v="7"/>
    <s v="A-125"/>
    <s v="DANIEL MURILLO"/>
    <x v="2"/>
    <x v="4"/>
    <x v="5"/>
    <x v="0"/>
    <m/>
    <x v="0"/>
  </r>
  <r>
    <n v="108"/>
    <x v="36"/>
    <d v="1899-12-30T09:53:00"/>
    <x v="7"/>
    <s v="NG-113"/>
    <s v="RODRIGO CHAIN"/>
    <x v="2"/>
    <x v="4"/>
    <x v="5"/>
    <x v="0"/>
    <m/>
    <x v="0"/>
  </r>
  <r>
    <n v="109"/>
    <x v="36"/>
    <d v="1899-12-30T11:45:00"/>
    <x v="7"/>
    <s v="A-009"/>
    <s v="VICTOR PUERTO"/>
    <x v="4"/>
    <x v="10"/>
    <x v="13"/>
    <x v="0"/>
    <m/>
    <x v="0"/>
  </r>
  <r>
    <n v="110"/>
    <x v="36"/>
    <d v="1899-12-30T11:49:00"/>
    <x v="7"/>
    <s v="A-051"/>
    <s v="CARLITOS LOBO"/>
    <x v="4"/>
    <x v="18"/>
    <x v="16"/>
    <x v="0"/>
    <m/>
    <x v="0"/>
  </r>
  <r>
    <n v="111"/>
    <x v="36"/>
    <d v="1899-12-30T20:03:00"/>
    <x v="7"/>
    <s v="A-111"/>
    <s v="MARIO FLORES"/>
    <x v="0"/>
    <x v="3"/>
    <x v="25"/>
    <x v="0"/>
    <m/>
    <x v="0"/>
  </r>
  <r>
    <n v="112"/>
    <x v="36"/>
    <d v="1899-12-30T21:28:00"/>
    <x v="7"/>
    <s v="NG-103"/>
    <s v="JOSE RIVERA"/>
    <x v="4"/>
    <x v="9"/>
    <x v="13"/>
    <x v="0"/>
    <s v="Indica el compañero que el no ha movido el vehiculo , el se encuentra en el hotel ya descansando , salio a las 7 y mins a abastecer de combustible , pero no habia y se regreso._x000a_se encuentra en el hotel ya hace mas de 1 hora"/>
    <x v="0"/>
  </r>
  <r>
    <n v="113"/>
    <x v="36"/>
    <d v="1899-12-30T21:56:00"/>
    <x v="7"/>
    <s v="A-023"/>
    <s v="ELDER ORTIZ"/>
    <x v="0"/>
    <x v="19"/>
    <x v="0"/>
    <x v="0"/>
    <m/>
    <x v="0"/>
  </r>
  <r>
    <n v="114"/>
    <x v="37"/>
    <d v="1899-12-30T09:23:00"/>
    <x v="7"/>
    <s v="A-082"/>
    <s v="MARVIN VALLECILLO"/>
    <x v="1"/>
    <x v="20"/>
    <x v="14"/>
    <x v="0"/>
    <m/>
    <x v="0"/>
  </r>
  <r>
    <n v="115"/>
    <x v="37"/>
    <d v="1899-12-30T09:25:00"/>
    <x v="7"/>
    <s v="A-061"/>
    <s v="FRANKLIN AVILA"/>
    <x v="1"/>
    <x v="2"/>
    <x v="14"/>
    <x v="0"/>
    <m/>
    <x v="0"/>
  </r>
  <r>
    <n v="116"/>
    <x v="37"/>
    <d v="1899-12-30T19:05:00"/>
    <x v="7"/>
    <s v="A-090"/>
    <s v="DAVID SANCHEZ"/>
    <x v="4"/>
    <x v="11"/>
    <x v="15"/>
    <x v="0"/>
    <m/>
    <x v="0"/>
  </r>
  <r>
    <n v="117"/>
    <x v="37"/>
    <d v="1899-12-30T23:36:00"/>
    <x v="7"/>
    <s v="A-116"/>
    <s v="CLARK NAVARRETE"/>
    <x v="0"/>
    <x v="0"/>
    <x v="2"/>
    <x v="0"/>
    <m/>
    <x v="0"/>
  </r>
  <r>
    <n v="118"/>
    <x v="38"/>
    <d v="1899-12-30T05:41:00"/>
    <x v="7"/>
    <s v="A-132"/>
    <s v="ELLIOT DAVILA"/>
    <x v="2"/>
    <x v="3"/>
    <x v="26"/>
    <x v="0"/>
    <m/>
    <x v="0"/>
  </r>
  <r>
    <n v="119"/>
    <x v="39"/>
    <d v="1899-12-30T22:38:00"/>
    <x v="7"/>
    <s v="A-089"/>
    <s v="ALEX CRUZ"/>
    <x v="0"/>
    <x v="0"/>
    <x v="4"/>
    <x v="0"/>
    <m/>
    <x v="0"/>
  </r>
  <r>
    <n v="120"/>
    <x v="40"/>
    <d v="1899-12-30T04:34:00"/>
    <x v="7"/>
    <s v="A-020"/>
    <s v="WALNER MARTINEZ"/>
    <x v="4"/>
    <x v="9"/>
    <x v="27"/>
    <x v="0"/>
    <m/>
    <x v="0"/>
  </r>
  <r>
    <n v="121"/>
    <x v="41"/>
    <d v="1899-12-30T22:08:00"/>
    <x v="7"/>
    <s v="A-132"/>
    <s v="ELLIOT DAVILA"/>
    <x v="2"/>
    <x v="3"/>
    <x v="26"/>
    <x v="0"/>
    <m/>
    <x v="0"/>
  </r>
  <r>
    <n v="122"/>
    <x v="42"/>
    <d v="1899-12-30T05:29:00"/>
    <x v="8"/>
    <s v="A-085"/>
    <s v="JONATHAN ALVAREZ"/>
    <x v="0"/>
    <x v="0"/>
    <x v="4"/>
    <x v="0"/>
    <m/>
    <x v="0"/>
  </r>
  <r>
    <n v="123"/>
    <x v="42"/>
    <d v="1899-12-30T05:59:00"/>
    <x v="8"/>
    <s v="A-141"/>
    <s v="ISAAC ARTIGA"/>
    <x v="4"/>
    <x v="8"/>
    <x v="17"/>
    <x v="0"/>
    <m/>
    <x v="0"/>
  </r>
  <r>
    <n v="124"/>
    <x v="42"/>
    <d v="1899-12-30T09:20:00"/>
    <x v="8"/>
    <s v="A-139"/>
    <s v="MARIANO PACHECO"/>
    <x v="2"/>
    <x v="21"/>
    <x v="28"/>
    <x v="0"/>
    <m/>
    <x v="0"/>
  </r>
  <r>
    <n v="125"/>
    <x v="42"/>
    <d v="1899-12-30T09:21:00"/>
    <x v="8"/>
    <s v="NG-120"/>
    <s v="WILFREDO DIAZ"/>
    <x v="2"/>
    <x v="21"/>
    <x v="28"/>
    <x v="0"/>
    <m/>
    <x v="0"/>
  </r>
  <r>
    <n v="126"/>
    <x v="42"/>
    <d v="1899-12-30T22:47:00"/>
    <x v="8"/>
    <s v="A-118"/>
    <s v="CARLOS ORTIZ"/>
    <x v="0"/>
    <x v="0"/>
    <x v="2"/>
    <x v="0"/>
    <m/>
    <x v="0"/>
  </r>
  <r>
    <n v="127"/>
    <x v="43"/>
    <d v="1899-12-30T03:46:00"/>
    <x v="8"/>
    <s v="A-085"/>
    <s v="JONATHAN ALVAREZ"/>
    <x v="0"/>
    <x v="0"/>
    <x v="2"/>
    <x v="0"/>
    <m/>
    <x v="0"/>
  </r>
  <r>
    <n v="128"/>
    <x v="43"/>
    <d v="1899-12-30T04:36:00"/>
    <x v="8"/>
    <s v="NG-130"/>
    <s v="JOSE GARCIA"/>
    <x v="0"/>
    <x v="3"/>
    <x v="11"/>
    <x v="0"/>
    <m/>
    <x v="0"/>
  </r>
  <r>
    <n v="129"/>
    <x v="43"/>
    <d v="1899-12-30T22:37:00"/>
    <x v="8"/>
    <s v="A-071"/>
    <s v="YUNIOR VALLADARES"/>
    <x v="1"/>
    <x v="15"/>
    <x v="3"/>
    <x v="0"/>
    <m/>
    <x v="0"/>
  </r>
  <r>
    <n v="130"/>
    <x v="44"/>
    <d v="1899-12-30T17:36:00"/>
    <x v="8"/>
    <s v="A-009"/>
    <s v="VICTOR PUERTO"/>
    <x v="4"/>
    <x v="10"/>
    <x v="13"/>
    <x v="0"/>
    <m/>
    <x v="0"/>
  </r>
  <r>
    <n v="131"/>
    <x v="45"/>
    <d v="1899-12-30T01:33:00"/>
    <x v="8"/>
    <s v="A-076"/>
    <s v="DIOGENES MONTOYA"/>
    <x v="0"/>
    <x v="0"/>
    <x v="2"/>
    <x v="0"/>
    <m/>
    <x v="0"/>
  </r>
  <r>
    <n v="132"/>
    <x v="45"/>
    <d v="1899-12-30T05:44:00"/>
    <x v="8"/>
    <s v="NG-119"/>
    <s v="CRISTIAN MAIRENA"/>
    <x v="0"/>
    <x v="0"/>
    <x v="2"/>
    <x v="0"/>
    <m/>
    <x v="0"/>
  </r>
  <r>
    <n v="133"/>
    <x v="45"/>
    <d v="1899-12-30T22:20:00"/>
    <x v="8"/>
    <s v="A-117"/>
    <s v="CESAR OCHOA"/>
    <x v="0"/>
    <x v="3"/>
    <x v="0"/>
    <x v="0"/>
    <m/>
    <x v="0"/>
  </r>
  <r>
    <n v="134"/>
    <x v="46"/>
    <d v="1899-12-30T03:59:00"/>
    <x v="8"/>
    <s v="A-051"/>
    <s v="CARLITOS LOBO"/>
    <x v="4"/>
    <x v="22"/>
    <x v="16"/>
    <x v="0"/>
    <m/>
    <x v="0"/>
  </r>
  <r>
    <n v="135"/>
    <x v="47"/>
    <d v="1899-12-30T09:15:00"/>
    <x v="9"/>
    <s v="A-031"/>
    <s v="GERSON NATAREN"/>
    <x v="1"/>
    <x v="1"/>
    <x v="6"/>
    <x v="0"/>
    <m/>
    <x v="0"/>
  </r>
  <r>
    <n v="136"/>
    <x v="47"/>
    <d v="1899-12-30T10:32:00"/>
    <x v="9"/>
    <s v="A-127"/>
    <s v="DELMER AGUILAR"/>
    <x v="2"/>
    <x v="4"/>
    <x v="5"/>
    <x v="0"/>
    <m/>
    <x v="0"/>
  </r>
  <r>
    <n v="137"/>
    <x v="47"/>
    <d v="1899-12-30T14:43:00"/>
    <x v="9"/>
    <s v="A-067"/>
    <s v="BRAYAN RIVERA"/>
    <x v="1"/>
    <x v="15"/>
    <x v="1"/>
    <x v="0"/>
    <m/>
    <x v="0"/>
  </r>
  <r>
    <n v="138"/>
    <x v="47"/>
    <d v="1899-12-30T14:45:00"/>
    <x v="9"/>
    <s v="NG-104"/>
    <s v="ESTIVINSON SUAZO"/>
    <x v="2"/>
    <x v="4"/>
    <x v="19"/>
    <x v="0"/>
    <m/>
    <x v="0"/>
  </r>
  <r>
    <n v="139"/>
    <x v="48"/>
    <d v="1899-12-30T01:14:00"/>
    <x v="9"/>
    <s v="A-054"/>
    <s v="ERMEL LOPEZ"/>
    <x v="6"/>
    <x v="17"/>
    <x v="23"/>
    <x v="0"/>
    <m/>
    <x v="0"/>
  </r>
  <r>
    <n v="140"/>
    <x v="49"/>
    <d v="1899-12-30T09:32:00"/>
    <x v="9"/>
    <s v="A-141"/>
    <s v="JOSE GALDAMEZ"/>
    <x v="4"/>
    <x v="18"/>
    <x v="16"/>
    <x v="0"/>
    <m/>
    <x v="0"/>
  </r>
  <r>
    <n v="141"/>
    <x v="50"/>
    <d v="1899-12-30T11:28:00"/>
    <x v="9"/>
    <s v="A-069"/>
    <s v="HECTOR FONSECA"/>
    <x v="4"/>
    <x v="8"/>
    <x v="15"/>
    <x v="1"/>
    <m/>
    <x v="0"/>
  </r>
  <r>
    <n v="142"/>
    <x v="50"/>
    <d v="1899-12-30T22:48:00"/>
    <x v="9"/>
    <s v="A-076"/>
    <s v="DIOGENES MONTOYA"/>
    <x v="0"/>
    <x v="0"/>
    <x v="2"/>
    <x v="0"/>
    <m/>
    <x v="0"/>
  </r>
  <r>
    <n v="143"/>
    <x v="50"/>
    <d v="1899-12-30T22:52:00"/>
    <x v="9"/>
    <s v="A-078"/>
    <s v="DANIEL ZAVALA"/>
    <x v="0"/>
    <x v="0"/>
    <x v="2"/>
    <x v="0"/>
    <m/>
    <x v="0"/>
  </r>
  <r>
    <n v="144"/>
    <x v="51"/>
    <d v="1899-12-30T14:42:00"/>
    <x v="9"/>
    <s v="A-089"/>
    <s v="CARLOS ORTIZ"/>
    <x v="0"/>
    <x v="0"/>
    <x v="4"/>
    <x v="0"/>
    <m/>
    <x v="0"/>
  </r>
  <r>
    <n v="145"/>
    <x v="51"/>
    <d v="1899-12-30T16:16:00"/>
    <x v="9"/>
    <s v="A-078"/>
    <s v="DANIEL ZAVALA"/>
    <x v="0"/>
    <x v="0"/>
    <x v="2"/>
    <x v="0"/>
    <m/>
    <x v="0"/>
  </r>
  <r>
    <n v="146"/>
    <x v="51"/>
    <d v="1899-12-30T15:18:00"/>
    <x v="9"/>
    <s v="A-118"/>
    <s v="CARLOS ORTIZ"/>
    <x v="0"/>
    <x v="0"/>
    <x v="2"/>
    <x v="0"/>
    <m/>
    <x v="0"/>
  </r>
  <r>
    <n v="147"/>
    <x v="52"/>
    <d v="1899-12-30T09:36:00"/>
    <x v="10"/>
    <s v="A-011"/>
    <s v="ARNOLD CONTRERAS"/>
    <x v="6"/>
    <x v="17"/>
    <x v="23"/>
    <x v="2"/>
    <m/>
    <x v="0"/>
  </r>
  <r>
    <n v="148"/>
    <x v="53"/>
    <d v="1899-12-30T05:38:00"/>
    <x v="10"/>
    <s v="A-002"/>
    <s v="MARIO VILLALTA"/>
    <x v="4"/>
    <x v="9"/>
    <x v="13"/>
    <x v="0"/>
    <m/>
    <x v="0"/>
  </r>
  <r>
    <n v="149"/>
    <x v="54"/>
    <d v="1899-12-30T23:50:00"/>
    <x v="10"/>
    <s v="A-118"/>
    <s v="ELDER CHINCHILLA"/>
    <x v="0"/>
    <x v="3"/>
    <x v="4"/>
    <x v="0"/>
    <m/>
    <x v="0"/>
  </r>
  <r>
    <n v="150"/>
    <x v="55"/>
    <d v="1899-12-30T01:15:00"/>
    <x v="10"/>
    <s v="A-023"/>
    <s v="ELDER MARTINEZ"/>
    <x v="0"/>
    <x v="3"/>
    <x v="0"/>
    <x v="0"/>
    <m/>
    <x v="0"/>
  </r>
  <r>
    <n v="151"/>
    <x v="55"/>
    <d v="1899-12-30T01:35:00"/>
    <x v="10"/>
    <s v="A-037"/>
    <s v="PEDRO VILLATORO"/>
    <x v="0"/>
    <x v="3"/>
    <x v="11"/>
    <x v="0"/>
    <m/>
    <x v="0"/>
  </r>
  <r>
    <n v="152"/>
    <x v="56"/>
    <d v="1899-12-30T05:32:00"/>
    <x v="11"/>
    <s v="A-073"/>
    <s v="RICARDO LOPEZ"/>
    <x v="4"/>
    <x v="8"/>
    <x v="17"/>
    <x v="0"/>
    <m/>
    <x v="0"/>
  </r>
  <r>
    <n v="153"/>
    <x v="56"/>
    <d v="1899-12-30T13:32:00"/>
    <x v="11"/>
    <s v="NG-094"/>
    <s v="JUAN SALGADO"/>
    <x v="6"/>
    <x v="17"/>
    <x v="23"/>
    <x v="2"/>
    <m/>
    <x v="0"/>
  </r>
  <r>
    <n v="154"/>
    <x v="57"/>
    <d v="1899-12-30T09:26:00"/>
    <x v="11"/>
    <s v="A-007"/>
    <s v="JUAN CARLOS "/>
    <x v="4"/>
    <x v="8"/>
    <x v="10"/>
    <x v="0"/>
    <m/>
    <x v="0"/>
  </r>
  <r>
    <n v="155"/>
    <x v="57"/>
    <d v="1899-12-30T09:35:00"/>
    <x v="11"/>
    <s v="NG-081"/>
    <s v="OLVIN GUZMAN"/>
    <x v="0"/>
    <x v="3"/>
    <x v="11"/>
    <x v="0"/>
    <m/>
    <x v="0"/>
  </r>
  <r>
    <n v="156"/>
    <x v="57"/>
    <d v="1899-12-30T09:36:00"/>
    <x v="11"/>
    <s v="A-048"/>
    <s v="ROBERTO PINEDA"/>
    <x v="4"/>
    <x v="9"/>
    <x v="13"/>
    <x v="0"/>
    <m/>
    <x v="0"/>
  </r>
  <r>
    <n v="157"/>
    <x v="57"/>
    <d v="1899-12-30T13:27:00"/>
    <x v="11"/>
    <s v="A-108"/>
    <s v="HENDER RODRIGUEZ"/>
    <x v="2"/>
    <x v="4"/>
    <x v="19"/>
    <x v="1"/>
    <m/>
    <x v="0"/>
  </r>
  <r>
    <n v="158"/>
    <x v="57"/>
    <d v="1899-12-30T13:28:00"/>
    <x v="11"/>
    <s v="A-120"/>
    <s v="EDWIN AGUILAR"/>
    <x v="3"/>
    <x v="7"/>
    <x v="9"/>
    <x v="0"/>
    <m/>
    <x v="0"/>
  </r>
  <r>
    <n v="159"/>
    <x v="58"/>
    <d v="1899-12-30T13:55:00"/>
    <x v="11"/>
    <s v="A-067"/>
    <s v="RENE MEDRANO"/>
    <x v="1"/>
    <x v="15"/>
    <x v="24"/>
    <x v="1"/>
    <m/>
    <x v="0"/>
  </r>
  <r>
    <n v="160"/>
    <x v="59"/>
    <d v="1899-12-30T22:38:00"/>
    <x v="11"/>
    <s v="A-003"/>
    <s v="WILLIAM SUAREZ"/>
    <x v="4"/>
    <x v="9"/>
    <x v="29"/>
    <x v="0"/>
    <m/>
    <x v="0"/>
  </r>
  <r>
    <n v="161"/>
    <x v="60"/>
    <d v="1899-12-30T22:39:00"/>
    <x v="12"/>
    <s v="A-089"/>
    <s v="CARLOS ORTIZ"/>
    <x v="0"/>
    <x v="0"/>
    <x v="4"/>
    <x v="0"/>
    <m/>
    <x v="0"/>
  </r>
  <r>
    <n v="162"/>
    <x v="61"/>
    <d v="1899-12-30T13:15:00"/>
    <x v="12"/>
    <s v="A-068"/>
    <s v="RENE MEDRANO"/>
    <x v="1"/>
    <x v="15"/>
    <x v="1"/>
    <x v="0"/>
    <m/>
    <x v="0"/>
  </r>
  <r>
    <n v="163"/>
    <x v="61"/>
    <d v="1899-12-30T13:17:00"/>
    <x v="12"/>
    <s v="A-056"/>
    <s v="JORGE CASTRO"/>
    <x v="5"/>
    <x v="16"/>
    <x v="20"/>
    <x v="0"/>
    <m/>
    <x v="0"/>
  </r>
  <r>
    <n v="164"/>
    <x v="61"/>
    <d v="1899-12-30T14:28:00"/>
    <x v="12"/>
    <s v="A-032"/>
    <s v="HECTOR FONSECA"/>
    <x v="4"/>
    <x v="11"/>
    <x v="15"/>
    <x v="0"/>
    <m/>
    <x v="0"/>
  </r>
  <r>
    <n v="165"/>
    <x v="62"/>
    <d v="1899-12-30T14:25:00"/>
    <x v="12"/>
    <s v="A-068"/>
    <s v="RENE MEDRANO"/>
    <x v="1"/>
    <x v="15"/>
    <x v="1"/>
    <x v="0"/>
    <m/>
    <x v="0"/>
  </r>
  <r>
    <n v="166"/>
    <x v="62"/>
    <d v="1899-12-30T15:48:00"/>
    <x v="12"/>
    <s v="NG-081"/>
    <s v="EN TALLER "/>
    <x v="3"/>
    <x v="23"/>
    <x v="9"/>
    <x v="1"/>
    <m/>
    <x v="0"/>
  </r>
  <r>
    <n v="167"/>
    <x v="63"/>
    <d v="1899-12-30T23:25:00"/>
    <x v="12"/>
    <s v="NG-121"/>
    <s v="GERMAN OLIVA"/>
    <x v="0"/>
    <x v="3"/>
    <x v="11"/>
    <x v="0"/>
    <m/>
    <x v="0"/>
  </r>
  <r>
    <n v="168"/>
    <x v="64"/>
    <d v="1899-12-30T04:12:00"/>
    <x v="12"/>
    <s v="A-023"/>
    <s v="ELDER ORTIZ"/>
    <x v="0"/>
    <x v="19"/>
    <x v="0"/>
    <x v="0"/>
    <m/>
    <x v="0"/>
  </r>
  <r>
    <n v="169"/>
    <x v="64"/>
    <d v="1899-12-30T05:02:00"/>
    <x v="12"/>
    <s v="NG-131"/>
    <s v="OVIN SEVILLA"/>
    <x v="0"/>
    <x v="0"/>
    <x v="2"/>
    <x v="0"/>
    <m/>
    <x v="0"/>
  </r>
  <r>
    <n v="170"/>
    <x v="65"/>
    <d v="1899-12-30T22:40:00"/>
    <x v="13"/>
    <s v="A-068"/>
    <s v="RENE MEDRANO"/>
    <x v="1"/>
    <x v="15"/>
    <x v="1"/>
    <x v="0"/>
    <m/>
    <x v="0"/>
  </r>
  <r>
    <n v="171"/>
    <x v="66"/>
    <d v="1899-12-30T16:46:00"/>
    <x v="13"/>
    <s v="A-028"/>
    <s v="GERMAN GARCIA"/>
    <x v="0"/>
    <x v="0"/>
    <x v="4"/>
    <x v="0"/>
    <m/>
    <x v="0"/>
  </r>
  <r>
    <n v="172"/>
    <x v="67"/>
    <d v="1899-12-30T12:55:00"/>
    <x v="13"/>
    <s v="A-133"/>
    <s v="CRISTIAN FLORES"/>
    <x v="0"/>
    <x v="0"/>
    <x v="0"/>
    <x v="1"/>
    <m/>
    <x v="0"/>
  </r>
  <r>
    <n v="173"/>
    <x v="67"/>
    <d v="1899-12-30T04:35:00"/>
    <x v="13"/>
    <s v="A-131"/>
    <s v="ELVIN EUCEDA"/>
    <x v="0"/>
    <x v="0"/>
    <x v="2"/>
    <x v="0"/>
    <m/>
    <x v="0"/>
  </r>
  <r>
    <n v="174"/>
    <x v="68"/>
    <d v="1899-12-30T12:03:00"/>
    <x v="13"/>
    <s v="A-090"/>
    <s v="JAVIER ECHENIQUE"/>
    <x v="4"/>
    <x v="8"/>
    <x v="15"/>
    <x v="0"/>
    <m/>
    <x v="0"/>
  </r>
  <r>
    <n v="175"/>
    <x v="68"/>
    <d v="1899-12-30T21:49:00"/>
    <x v="13"/>
    <s v="A-003"/>
    <s v="WILLIAM SUAREZ"/>
    <x v="4"/>
    <x v="9"/>
    <x v="29"/>
    <x v="0"/>
    <m/>
    <x v="0"/>
  </r>
  <r>
    <n v="176"/>
    <x v="69"/>
    <d v="1899-12-30T05:32:00"/>
    <x v="14"/>
    <s v="A-060"/>
    <s v="ELIEZER MEMBREÑO"/>
    <x v="4"/>
    <x v="9"/>
    <x v="13"/>
    <x v="0"/>
    <m/>
    <x v="0"/>
  </r>
  <r>
    <n v="177"/>
    <x v="69"/>
    <d v="1899-12-30T05:33:00"/>
    <x v="14"/>
    <s v="A-136"/>
    <s v="JOHAN MEMBREÑO"/>
    <x v="4"/>
    <x v="8"/>
    <x v="17"/>
    <x v="0"/>
    <m/>
    <x v="0"/>
  </r>
  <r>
    <n v="178"/>
    <x v="69"/>
    <d v="1899-12-30T05:46:00"/>
    <x v="14"/>
    <s v="A-080"/>
    <s v="EDWIN PEREZ"/>
    <x v="4"/>
    <x v="8"/>
    <x v="17"/>
    <x v="0"/>
    <m/>
    <x v="0"/>
  </r>
  <r>
    <n v="179"/>
    <x v="70"/>
    <d v="1899-12-30T04:49:00"/>
    <x v="14"/>
    <s v="A-012"/>
    <s v="ONIL MERAZ"/>
    <x v="2"/>
    <x v="6"/>
    <x v="8"/>
    <x v="1"/>
    <m/>
    <x v="0"/>
  </r>
  <r>
    <n v="180"/>
    <x v="70"/>
    <d v="1899-12-30T04:52:00"/>
    <x v="14"/>
    <s v="A-065"/>
    <s v="YEFRIN PERDOMO"/>
    <x v="1"/>
    <x v="15"/>
    <x v="24"/>
    <x v="1"/>
    <m/>
    <x v="0"/>
  </r>
  <r>
    <n v="181"/>
    <x v="70"/>
    <d v="1899-12-30T22:22:00"/>
    <x v="14"/>
    <s v="A-133"/>
    <s v="CRISTIAN FLORES"/>
    <x v="0"/>
    <x v="0"/>
    <x v="0"/>
    <x v="0"/>
    <m/>
    <x v="0"/>
  </r>
  <r>
    <n v="182"/>
    <x v="71"/>
    <d v="1899-12-30T23:14:00"/>
    <x v="14"/>
    <s v="A-020"/>
    <s v="JOSE ERAZO"/>
    <x v="4"/>
    <x v="9"/>
    <x v="29"/>
    <x v="0"/>
    <m/>
    <x v="0"/>
  </r>
  <r>
    <n v="183"/>
    <x v="72"/>
    <d v="1899-12-30T14:11:00"/>
    <x v="14"/>
    <s v="A-001"/>
    <s v="EDYN TABORA"/>
    <x v="1"/>
    <x v="15"/>
    <x v="1"/>
    <x v="0"/>
    <m/>
    <x v="0"/>
  </r>
  <r>
    <n v="184"/>
    <x v="72"/>
    <d v="1899-12-30T15:14:00"/>
    <x v="14"/>
    <s v="A-085"/>
    <s v="JONATHAN ALVAREZ"/>
    <x v="0"/>
    <x v="0"/>
    <x v="12"/>
    <x v="0"/>
    <m/>
    <x v="0"/>
  </r>
  <r>
    <n v="185"/>
    <x v="72"/>
    <d v="1899-12-30T15:18:00"/>
    <x v="14"/>
    <s v="A-116"/>
    <s v="CLARK ALLEN"/>
    <x v="0"/>
    <x v="0"/>
    <x v="2"/>
    <x v="0"/>
    <m/>
    <x v="0"/>
  </r>
  <r>
    <n v="186"/>
    <x v="72"/>
    <d v="1899-12-30T15:34:00"/>
    <x v="14"/>
    <s v="A-118"/>
    <s v="ELDER PEREZ"/>
    <x v="0"/>
    <x v="0"/>
    <x v="2"/>
    <x v="0"/>
    <m/>
    <x v="0"/>
  </r>
  <r>
    <n v="187"/>
    <x v="72"/>
    <d v="1899-12-30T17:51:00"/>
    <x v="14"/>
    <s v="A-031"/>
    <s v="GERSON NATAREN"/>
    <x v="1"/>
    <x v="1"/>
    <x v="6"/>
    <x v="0"/>
    <m/>
    <x v="0"/>
  </r>
  <r>
    <n v="188"/>
    <x v="73"/>
    <d v="1899-12-30T09:09:00"/>
    <x v="15"/>
    <s v="NG-104"/>
    <s v="ESTIVINSON SUAZO"/>
    <x v="2"/>
    <x v="4"/>
    <x v="19"/>
    <x v="0"/>
    <m/>
    <x v="0"/>
  </r>
  <r>
    <n v="189"/>
    <x v="73"/>
    <d v="1899-12-30T09:10:00"/>
    <x v="15"/>
    <s v="A-074"/>
    <s v="KELLY MEJIA"/>
    <x v="1"/>
    <x v="15"/>
    <x v="24"/>
    <x v="0"/>
    <m/>
    <x v="0"/>
  </r>
  <r>
    <n v="190"/>
    <x v="73"/>
    <d v="1899-12-30T09:11:00"/>
    <x v="15"/>
    <s v="A-080"/>
    <s v="EDWIN PEREZ"/>
    <x v="4"/>
    <x v="8"/>
    <x v="17"/>
    <x v="0"/>
    <m/>
    <x v="0"/>
  </r>
  <r>
    <n v="191"/>
    <x v="73"/>
    <d v="1899-12-30T09:12:00"/>
    <x v="15"/>
    <s v="A-043"/>
    <s v="ABRAHAM AYALA"/>
    <x v="4"/>
    <x v="8"/>
    <x v="17"/>
    <x v="0"/>
    <m/>
    <x v="0"/>
  </r>
  <r>
    <n v="192"/>
    <x v="73"/>
    <d v="1899-12-30T09:13:00"/>
    <x v="15"/>
    <s v="A-083"/>
    <s v="ELIAS REINA"/>
    <x v="1"/>
    <x v="15"/>
    <x v="24"/>
    <x v="0"/>
    <m/>
    <x v="0"/>
  </r>
  <r>
    <n v="193"/>
    <x v="74"/>
    <d v="1899-12-30T01:41:00"/>
    <x v="15"/>
    <s v="A-131"/>
    <s v="CARLOS ORTIZ"/>
    <x v="0"/>
    <x v="0"/>
    <x v="4"/>
    <x v="0"/>
    <m/>
    <x v="0"/>
  </r>
  <r>
    <n v="194"/>
    <x v="74"/>
    <d v="1899-12-30T10:20:00"/>
    <x v="15"/>
    <s v="NG-117"/>
    <s v="JORGE CASTRO"/>
    <x v="5"/>
    <x v="16"/>
    <x v="30"/>
    <x v="0"/>
    <m/>
    <x v="0"/>
  </r>
  <r>
    <n v="195"/>
    <x v="74"/>
    <d v="1899-12-30T10:21:00"/>
    <x v="15"/>
    <s v="NG-024"/>
    <s v="JOSE RODRIGUEZ"/>
    <x v="5"/>
    <x v="16"/>
    <x v="30"/>
    <x v="0"/>
    <m/>
    <x v="0"/>
  </r>
  <r>
    <n v="196"/>
    <x v="74"/>
    <d v="1899-12-30T22:23:00"/>
    <x v="15"/>
    <s v="A-110"/>
    <s v="OLVIN GUZMAN"/>
    <x v="0"/>
    <x v="3"/>
    <x v="11"/>
    <x v="0"/>
    <m/>
    <x v="0"/>
  </r>
  <r>
    <n v="197"/>
    <x v="75"/>
    <d v="1899-12-30T08:48:00"/>
    <x v="15"/>
    <s v="A-087"/>
    <s v="ERSI CANALES"/>
    <x v="0"/>
    <x v="0"/>
    <x v="12"/>
    <x v="0"/>
    <m/>
    <x v="0"/>
  </r>
  <r>
    <n v="198"/>
    <x v="75"/>
    <d v="1899-12-30T08:50:00"/>
    <x v="15"/>
    <s v="A-036"/>
    <s v="ROBERTO LOPEZ"/>
    <x v="0"/>
    <x v="0"/>
    <x v="12"/>
    <x v="0"/>
    <m/>
    <x v="0"/>
  </r>
  <r>
    <n v="199"/>
    <x v="75"/>
    <d v="1899-12-30T10:48:00"/>
    <x v="15"/>
    <s v="A-069"/>
    <s v="JEYSON AYALA"/>
    <x v="4"/>
    <x v="8"/>
    <x v="31"/>
    <x v="0"/>
    <m/>
    <x v="0"/>
  </r>
  <r>
    <n v="200"/>
    <x v="75"/>
    <d v="1899-12-30T10:49:00"/>
    <x v="15"/>
    <s v="A-028"/>
    <s v="GERMAN GARCIA"/>
    <x v="0"/>
    <x v="0"/>
    <x v="4"/>
    <x v="0"/>
    <m/>
    <x v="0"/>
  </r>
  <r>
    <n v="201"/>
    <x v="75"/>
    <d v="1899-12-30T10:51:00"/>
    <x v="15"/>
    <s v="A-118"/>
    <s v="ELDER CHINCHILLA"/>
    <x v="0"/>
    <x v="0"/>
    <x v="2"/>
    <x v="0"/>
    <m/>
    <x v="0"/>
  </r>
  <r>
    <n v="202"/>
    <x v="75"/>
    <d v="1899-12-30T11:03:00"/>
    <x v="15"/>
    <s v="A-106"/>
    <s v="BRIAN LOPEZ"/>
    <x v="2"/>
    <x v="4"/>
    <x v="19"/>
    <x v="0"/>
    <m/>
    <x v="0"/>
  </r>
  <r>
    <n v="203"/>
    <x v="75"/>
    <d v="1899-12-30T11:04:00"/>
    <x v="15"/>
    <s v="NG-113"/>
    <s v="RODRIGO CHAIN"/>
    <x v="2"/>
    <x v="4"/>
    <x v="19"/>
    <x v="0"/>
    <m/>
    <x v="0"/>
  </r>
  <r>
    <n v="204"/>
    <x v="75"/>
    <d v="1899-12-30T11:05:00"/>
    <x v="15"/>
    <s v="A-131"/>
    <s v="CARLOS ORTIZ"/>
    <x v="0"/>
    <x v="0"/>
    <x v="4"/>
    <x v="0"/>
    <m/>
    <x v="0"/>
  </r>
  <r>
    <n v="205"/>
    <x v="75"/>
    <d v="1899-12-30T11:29:00"/>
    <x v="15"/>
    <s v="A-134"/>
    <s v="JOSE OSORTO"/>
    <x v="0"/>
    <x v="3"/>
    <x v="12"/>
    <x v="0"/>
    <m/>
    <x v="0"/>
  </r>
  <r>
    <n v="206"/>
    <x v="75"/>
    <d v="1899-12-30T17:05:00"/>
    <x v="15"/>
    <s v="A-053"/>
    <s v="EMILIO COTO"/>
    <x v="0"/>
    <x v="3"/>
    <x v="2"/>
    <x v="0"/>
    <m/>
    <x v="0"/>
  </r>
  <r>
    <n v="207"/>
    <x v="76"/>
    <d v="1899-12-30T22:32:00"/>
    <x v="15"/>
    <s v="A-116"/>
    <s v="CLARK ALLEN"/>
    <x v="0"/>
    <x v="0"/>
    <x v="2"/>
    <x v="0"/>
    <m/>
    <x v="0"/>
  </r>
  <r>
    <n v="208"/>
    <x v="77"/>
    <d v="1899-12-30T11:22:00"/>
    <x v="16"/>
    <s v="A-044"/>
    <s v="CARLOS CRUZ"/>
    <x v="2"/>
    <x v="6"/>
    <x v="32"/>
    <x v="0"/>
    <m/>
    <x v="0"/>
  </r>
  <r>
    <n v="209"/>
    <x v="77"/>
    <d v="1899-12-30T11:38:00"/>
    <x v="16"/>
    <s v="NG-131"/>
    <s v="OLVIN DURON"/>
    <x v="0"/>
    <x v="0"/>
    <x v="4"/>
    <x v="0"/>
    <m/>
    <x v="0"/>
  </r>
  <r>
    <n v="210"/>
    <x v="78"/>
    <d v="1899-12-30T11:25:00"/>
    <x v="16"/>
    <s v="A-089"/>
    <s v="ELVIN EUCEDA"/>
    <x v="0"/>
    <x v="0"/>
    <x v="4"/>
    <x v="0"/>
    <m/>
    <x v="0"/>
  </r>
  <r>
    <n v="211"/>
    <x v="78"/>
    <d v="1899-12-30T11:26:00"/>
    <x v="16"/>
    <s v="A-107"/>
    <s v="NELSON PUERTO"/>
    <x v="4"/>
    <x v="10"/>
    <x v="29"/>
    <x v="1"/>
    <m/>
    <x v="0"/>
  </r>
  <r>
    <n v="212"/>
    <x v="78"/>
    <d v="1899-12-30T11:28:00"/>
    <x v="16"/>
    <s v="A-074"/>
    <s v="KELLY MEJIA"/>
    <x v="1"/>
    <x v="15"/>
    <x v="24"/>
    <x v="0"/>
    <m/>
    <x v="0"/>
  </r>
  <r>
    <n v="213"/>
    <x v="78"/>
    <d v="1899-12-30T11:29:00"/>
    <x v="16"/>
    <s v="A-116"/>
    <s v="CLARK ALLEN"/>
    <x v="0"/>
    <x v="0"/>
    <x v="4"/>
    <x v="0"/>
    <m/>
    <x v="0"/>
  </r>
  <r>
    <n v="214"/>
    <x v="78"/>
    <d v="1899-12-30T11:29:00"/>
    <x v="16"/>
    <s v="A-134"/>
    <s v="JOSE OSORTO"/>
    <x v="0"/>
    <x v="3"/>
    <x v="4"/>
    <x v="0"/>
    <m/>
    <x v="0"/>
  </r>
  <r>
    <n v="215"/>
    <x v="78"/>
    <d v="1899-12-30T11:30:00"/>
    <x v="16"/>
    <s v="A-142"/>
    <s v="CESAR CHIRINOS"/>
    <x v="4"/>
    <x v="24"/>
    <x v="29"/>
    <x v="0"/>
    <m/>
    <x v="0"/>
  </r>
  <r>
    <n v="216"/>
    <x v="78"/>
    <d v="1899-12-30T11:39:00"/>
    <x v="16"/>
    <s v="A-036"/>
    <s v="ROBERTO LOPEZ"/>
    <x v="0"/>
    <x v="0"/>
    <x v="12"/>
    <x v="0"/>
    <m/>
    <x v="0"/>
  </r>
  <r>
    <n v="217"/>
    <x v="78"/>
    <d v="1899-12-30T14:17:00"/>
    <x v="16"/>
    <s v="A-118"/>
    <s v="ELDER CHINCHILLA"/>
    <x v="0"/>
    <x v="0"/>
    <x v="4"/>
    <x v="0"/>
    <m/>
    <x v="0"/>
  </r>
  <r>
    <n v="218"/>
    <x v="78"/>
    <d v="1899-12-30T15:46:00"/>
    <x v="16"/>
    <s v="A-087"/>
    <s v="ERSI CANALES"/>
    <x v="0"/>
    <x v="0"/>
    <x v="12"/>
    <x v="0"/>
    <m/>
    <x v="0"/>
  </r>
  <r>
    <n v="219"/>
    <x v="78"/>
    <d v="1899-12-30T15:47:00"/>
    <x v="16"/>
    <s v="A-066"/>
    <s v="ILBER MARQUEZ"/>
    <x v="1"/>
    <x v="15"/>
    <x v="24"/>
    <x v="0"/>
    <m/>
    <x v="0"/>
  </r>
  <r>
    <n v="220"/>
    <x v="78"/>
    <d v="1899-12-30T15:49:00"/>
    <x v="16"/>
    <s v="A-014"/>
    <s v="EDWIN OSORTO"/>
    <x v="0"/>
    <x v="0"/>
    <x v="12"/>
    <x v="0"/>
    <m/>
    <x v="0"/>
  </r>
  <r>
    <n v="221"/>
    <x v="78"/>
    <d v="1899-12-30T17:58:00"/>
    <x v="16"/>
    <s v="A-131"/>
    <s v="CARLOS ORTIZ"/>
    <x v="0"/>
    <x v="0"/>
    <x v="4"/>
    <x v="0"/>
    <m/>
    <x v="0"/>
  </r>
  <r>
    <n v="222"/>
    <x v="79"/>
    <d v="1899-12-30T04:29:00"/>
    <x v="16"/>
    <s v="A-036"/>
    <s v="ROBERTO LOPEZ"/>
    <x v="0"/>
    <x v="0"/>
    <x v="12"/>
    <x v="0"/>
    <m/>
    <x v="0"/>
  </r>
  <r>
    <n v="223"/>
    <x v="79"/>
    <d v="1899-12-30T15:50:00"/>
    <x v="16"/>
    <s v="A-131"/>
    <s v="CARLOS ORTIZ"/>
    <x v="0"/>
    <x v="0"/>
    <x v="4"/>
    <x v="0"/>
    <m/>
    <x v="0"/>
  </r>
  <r>
    <n v="224"/>
    <x v="80"/>
    <d v="1899-12-30T02:54:00"/>
    <x v="16"/>
    <s v="NG-131"/>
    <s v="OLVIN DURON"/>
    <x v="0"/>
    <x v="0"/>
    <x v="2"/>
    <x v="1"/>
    <m/>
    <x v="0"/>
  </r>
  <r>
    <n v="225"/>
    <x v="81"/>
    <d v="1899-12-30T11:35:00"/>
    <x v="17"/>
    <s v="A-108"/>
    <s v="HENDER RODRIGUEZ"/>
    <x v="2"/>
    <x v="4"/>
    <x v="5"/>
    <x v="0"/>
    <m/>
    <x v="0"/>
  </r>
  <r>
    <n v="226"/>
    <x v="81"/>
    <d v="1899-12-30T11:35:00"/>
    <x v="17"/>
    <s v="A-125"/>
    <s v="DANIEL MURILLO"/>
    <x v="2"/>
    <x v="4"/>
    <x v="19"/>
    <x v="0"/>
    <m/>
    <x v="0"/>
  </r>
  <r>
    <n v="227"/>
    <x v="81"/>
    <d v="1899-12-30T11:36:00"/>
    <x v="17"/>
    <s v="A-106"/>
    <s v="BRIAN LOPEZ"/>
    <x v="2"/>
    <x v="4"/>
    <x v="19"/>
    <x v="0"/>
    <m/>
    <x v="0"/>
  </r>
  <r>
    <n v="228"/>
    <x v="81"/>
    <d v="1899-12-30T11:36:00"/>
    <x v="17"/>
    <s v="A-101"/>
    <s v="JIN BAILEY"/>
    <x v="2"/>
    <x v="4"/>
    <x v="5"/>
    <x v="0"/>
    <m/>
    <x v="0"/>
  </r>
  <r>
    <n v="229"/>
    <x v="81"/>
    <d v="1899-12-30T11:40:00"/>
    <x v="17"/>
    <s v="A-062"/>
    <s v="MARVIN LANDAVERDE"/>
    <x v="1"/>
    <x v="2"/>
    <x v="7"/>
    <x v="0"/>
    <m/>
    <x v="0"/>
  </r>
  <r>
    <n v="230"/>
    <x v="81"/>
    <d v="1899-12-30T11:52:00"/>
    <x v="17"/>
    <s v="A-090"/>
    <s v="DAVID SANCHEZ"/>
    <x v="4"/>
    <x v="11"/>
    <x v="15"/>
    <x v="0"/>
    <m/>
    <x v="0"/>
  </r>
  <r>
    <n v="231"/>
    <x v="82"/>
    <d v="1899-12-30T22:35:00"/>
    <x v="17"/>
    <s v="A-116"/>
    <s v="CLARK NAVARRETE"/>
    <x v="0"/>
    <x v="0"/>
    <x v="12"/>
    <x v="0"/>
    <m/>
    <x v="0"/>
  </r>
  <r>
    <n v="232"/>
    <x v="83"/>
    <d v="1899-12-30T23:30:00"/>
    <x v="17"/>
    <s v="A-076"/>
    <s v="DIOGENES MONTOYA"/>
    <x v="0"/>
    <x v="0"/>
    <x v="2"/>
    <x v="0"/>
    <m/>
    <x v="0"/>
  </r>
  <r>
    <n v="233"/>
    <x v="84"/>
    <d v="1899-12-30T05:44:00"/>
    <x v="18"/>
    <s v="A-080"/>
    <s v="EDWIN PEREZ"/>
    <x v="4"/>
    <x v="8"/>
    <x v="17"/>
    <x v="0"/>
    <m/>
    <x v="0"/>
  </r>
  <r>
    <n v="234"/>
    <x v="84"/>
    <d v="1899-12-30T05:45:00"/>
    <x v="18"/>
    <s v="A-141"/>
    <s v="ABRAHAM AYALA"/>
    <x v="4"/>
    <x v="8"/>
    <x v="17"/>
    <x v="1"/>
    <m/>
    <x v="0"/>
  </r>
  <r>
    <n v="235"/>
    <x v="85"/>
    <d v="1899-12-30T10:14:00"/>
    <x v="18"/>
    <s v="A-109"/>
    <s v="JIN BAILEY"/>
    <x v="2"/>
    <x v="4"/>
    <x v="5"/>
    <x v="0"/>
    <m/>
    <x v="0"/>
  </r>
  <r>
    <n v="236"/>
    <x v="86"/>
    <d v="1899-12-30T18:02:00"/>
    <x v="18"/>
    <s v="A-043"/>
    <s v="ABRAHAM AYALA"/>
    <x v="4"/>
    <x v="8"/>
    <x v="17"/>
    <x v="1"/>
    <m/>
    <x v="0"/>
  </r>
  <r>
    <n v="237"/>
    <x v="86"/>
    <d v="1899-12-30T18:05:00"/>
    <x v="18"/>
    <s v="A-062"/>
    <s v="MARVIN LANDAVERDE"/>
    <x v="1"/>
    <x v="2"/>
    <x v="7"/>
    <x v="0"/>
    <m/>
    <x v="0"/>
  </r>
  <r>
    <n v="238"/>
    <x v="87"/>
    <d v="1899-12-30T13:30:00"/>
    <x v="18"/>
    <s v="A-136"/>
    <s v="JOHAN MEMBREÑO"/>
    <x v="4"/>
    <x v="8"/>
    <x v="17"/>
    <x v="0"/>
    <m/>
    <x v="0"/>
  </r>
  <r>
    <n v="239"/>
    <x v="88"/>
    <d v="1899-12-30T04:02:00"/>
    <x v="18"/>
    <s v="NG-096"/>
    <s v="CRISTOBAL ELVIR"/>
    <x v="0"/>
    <x v="3"/>
    <x v="11"/>
    <x v="0"/>
    <m/>
    <x v="0"/>
  </r>
  <r>
    <n v="240"/>
    <x v="88"/>
    <d v="1899-12-30T04:29:00"/>
    <x v="18"/>
    <s v="A-073"/>
    <s v="MANUEL HERRERA"/>
    <x v="4"/>
    <x v="8"/>
    <x v="17"/>
    <x v="0"/>
    <m/>
    <x v="0"/>
  </r>
  <r>
    <n v="241"/>
    <x v="88"/>
    <d v="1899-12-30T04:50:00"/>
    <x v="18"/>
    <s v="A-080"/>
    <s v="EDWIN PEREZ"/>
    <x v="4"/>
    <x v="8"/>
    <x v="17"/>
    <x v="0"/>
    <m/>
    <x v="0"/>
  </r>
  <r>
    <n v="242"/>
    <x v="89"/>
    <d v="1899-12-30T22:27:00"/>
    <x v="18"/>
    <s v="A-110"/>
    <s v="CARLOS VASQUEZ"/>
    <x v="0"/>
    <x v="3"/>
    <x v="11"/>
    <x v="0"/>
    <m/>
    <x v="0"/>
  </r>
  <r>
    <n v="243"/>
    <x v="90"/>
    <d v="1899-12-30T04:14:00"/>
    <x v="19"/>
    <s v="A-089"/>
    <s v="ROBERTO ALDAIR"/>
    <x v="0"/>
    <x v="0"/>
    <x v="2"/>
    <x v="1"/>
    <m/>
    <x v="0"/>
  </r>
  <r>
    <n v="244"/>
    <x v="90"/>
    <d v="1899-12-30T05:06:00"/>
    <x v="19"/>
    <s v="NG-108"/>
    <s v="JUAN SALGADO"/>
    <x v="6"/>
    <x v="17"/>
    <x v="23"/>
    <x v="0"/>
    <m/>
    <x v="0"/>
  </r>
  <r>
    <n v="245"/>
    <x v="90"/>
    <d v="1899-12-30T11:05:00"/>
    <x v="19"/>
    <s v="A-036"/>
    <s v="WILLIAN AMADOR"/>
    <x v="0"/>
    <x v="0"/>
    <x v="12"/>
    <x v="0"/>
    <m/>
    <x v="0"/>
  </r>
  <r>
    <n v="246"/>
    <x v="90"/>
    <d v="1899-12-30T11:06:00"/>
    <x v="19"/>
    <s v="A-106"/>
    <s v="BRIAN LOPEZ"/>
    <x v="2"/>
    <x v="4"/>
    <x v="19"/>
    <x v="0"/>
    <m/>
    <x v="0"/>
  </r>
  <r>
    <n v="247"/>
    <x v="90"/>
    <d v="1899-12-30T12:15:00"/>
    <x v="19"/>
    <s v="A-069"/>
    <s v="WILLIAM SUAREZ"/>
    <x v="4"/>
    <x v="9"/>
    <x v="29"/>
    <x v="0"/>
    <m/>
    <x v="0"/>
  </r>
  <r>
    <n v="248"/>
    <x v="90"/>
    <d v="1899-12-30T12:17:00"/>
    <x v="19"/>
    <s v="NG-113"/>
    <s v="RODRIGO CHAIN "/>
    <x v="2"/>
    <x v="4"/>
    <x v="19"/>
    <x v="0"/>
    <m/>
    <x v="0"/>
  </r>
  <r>
    <n v="249"/>
    <x v="90"/>
    <d v="1899-12-30T16:21:00"/>
    <x v="19"/>
    <s v="A-068"/>
    <s v="FRANCISCO RAMOS"/>
    <x v="1"/>
    <x v="15"/>
    <x v="3"/>
    <x v="0"/>
    <m/>
    <x v="0"/>
  </r>
  <r>
    <n v="250"/>
    <x v="91"/>
    <d v="1899-12-30T04:31:00"/>
    <x v="19"/>
    <s v="A-032"/>
    <s v="WALNER MARTINEZ"/>
    <x v="4"/>
    <x v="9"/>
    <x v="29"/>
    <x v="0"/>
    <m/>
    <x v="0"/>
  </r>
  <r>
    <n v="251"/>
    <x v="91"/>
    <d v="1899-12-30T05:10:00"/>
    <x v="19"/>
    <s v="A-131"/>
    <s v="ELVIN EUCEDA"/>
    <x v="0"/>
    <x v="0"/>
    <x v="2"/>
    <x v="0"/>
    <m/>
    <x v="0"/>
  </r>
  <r>
    <n v="252"/>
    <x v="91"/>
    <d v="1899-12-30T15:10:00"/>
    <x v="19"/>
    <s v="A-012"/>
    <s v="ONIL MERAZ"/>
    <x v="2"/>
    <x v="6"/>
    <x v="32"/>
    <x v="0"/>
    <m/>
    <x v="0"/>
  </r>
  <r>
    <n v="253"/>
    <x v="92"/>
    <d v="1899-12-30T23:55:00"/>
    <x v="19"/>
    <s v="A-136"/>
    <s v="JOHAN MEMBREÑO"/>
    <x v="4"/>
    <x v="8"/>
    <x v="17"/>
    <x v="0"/>
    <m/>
    <x v="0"/>
  </r>
  <r>
    <n v="254"/>
    <x v="93"/>
    <d v="1899-12-30T04:08:00"/>
    <x v="19"/>
    <s v="A-131"/>
    <s v="ELVIN EUCEDA"/>
    <x v="0"/>
    <x v="0"/>
    <x v="2"/>
    <x v="0"/>
    <m/>
    <x v="0"/>
  </r>
  <r>
    <n v="255"/>
    <x v="93"/>
    <d v="1899-12-30T04:23:00"/>
    <x v="19"/>
    <s v="A-142"/>
    <s v="CESAR CHIRINOS"/>
    <x v="4"/>
    <x v="24"/>
    <x v="29"/>
    <x v="0"/>
    <m/>
    <x v="0"/>
  </r>
  <r>
    <n v="256"/>
    <x v="94"/>
    <d v="1899-12-30T16:06:00"/>
    <x v="19"/>
    <s v="A-094"/>
    <s v="JORGE MARTINEZ"/>
    <x v="3"/>
    <x v="7"/>
    <x v="9"/>
    <x v="0"/>
    <m/>
    <x v="0"/>
  </r>
  <r>
    <n v="257"/>
    <x v="95"/>
    <d v="1899-12-30T11:30:00"/>
    <x v="19"/>
    <s v="A-131"/>
    <s v="ELVIN EUCEDA"/>
    <x v="0"/>
    <x v="0"/>
    <x v="2"/>
    <x v="0"/>
    <m/>
    <x v="0"/>
  </r>
  <r>
    <n v="258"/>
    <x v="96"/>
    <d v="1899-12-30T12:11:00"/>
    <x v="20"/>
    <s v="A-127"/>
    <s v="OSCAR ORELLANA"/>
    <x v="2"/>
    <x v="4"/>
    <x v="19"/>
    <x v="0"/>
    <m/>
    <x v="0"/>
  </r>
  <r>
    <n v="259"/>
    <x v="96"/>
    <d v="1899-12-30T12:11:00"/>
    <x v="20"/>
    <s v="A-109"/>
    <s v="JIN BAILEY"/>
    <x v="2"/>
    <x v="4"/>
    <x v="5"/>
    <x v="0"/>
    <m/>
    <x v="0"/>
  </r>
  <r>
    <n v="260"/>
    <x v="96"/>
    <d v="1899-12-30T12:41:00"/>
    <x v="20"/>
    <s v="A-105"/>
    <s v="RENE FLORES"/>
    <x v="2"/>
    <x v="4"/>
    <x v="5"/>
    <x v="0"/>
    <m/>
    <x v="0"/>
  </r>
  <r>
    <n v="261"/>
    <x v="96"/>
    <d v="1899-12-30T12:42:00"/>
    <x v="20"/>
    <s v="A-108"/>
    <s v="HENDER RODRIGUEZ"/>
    <x v="2"/>
    <x v="4"/>
    <x v="5"/>
    <x v="0"/>
    <m/>
    <x v="0"/>
  </r>
  <r>
    <n v="262"/>
    <x v="96"/>
    <d v="1899-12-30T12:55:00"/>
    <x v="20"/>
    <s v="A-125"/>
    <s v="DANIEL MURILLO"/>
    <x v="2"/>
    <x v="4"/>
    <x v="19"/>
    <x v="0"/>
    <m/>
    <x v="0"/>
  </r>
  <r>
    <n v="263"/>
    <x v="96"/>
    <d v="1899-12-30T14:37:00"/>
    <x v="20"/>
    <s v="A-103"/>
    <s v="DELMER ORTEGA"/>
    <x v="2"/>
    <x v="4"/>
    <x v="5"/>
    <x v="0"/>
    <m/>
    <x v="0"/>
  </r>
  <r>
    <n v="264"/>
    <x v="96"/>
    <d v="1899-12-30T15:55:00"/>
    <x v="20"/>
    <s v="A-128"/>
    <s v="ANGEL RAMIREZ"/>
    <x v="2"/>
    <x v="4"/>
    <x v="19"/>
    <x v="0"/>
    <m/>
    <x v="0"/>
  </r>
  <r>
    <n v="265"/>
    <x v="97"/>
    <d v="1899-12-30T13:39:00"/>
    <x v="20"/>
    <s v="A-101"/>
    <s v="WALTER VELASQUEZ"/>
    <x v="2"/>
    <x v="4"/>
    <x v="19"/>
    <x v="0"/>
    <m/>
    <x v="0"/>
  </r>
  <r>
    <n v="266"/>
    <x v="97"/>
    <d v="1899-12-30T15:21:00"/>
    <x v="20"/>
    <s v="A-103"/>
    <s v="OBED FLORES"/>
    <x v="2"/>
    <x v="4"/>
    <x v="19"/>
    <x v="0"/>
    <m/>
    <x v="0"/>
  </r>
  <r>
    <n v="267"/>
    <x v="97"/>
    <d v="1899-12-30T17:38:00"/>
    <x v="20"/>
    <s v="NG-104"/>
    <s v="JAVIER CANACA"/>
    <x v="2"/>
    <x v="4"/>
    <x v="5"/>
    <x v="0"/>
    <m/>
    <x v="0"/>
  </r>
  <r>
    <n v="268"/>
    <x v="98"/>
    <d v="1899-12-30T08:37:00"/>
    <x v="20"/>
    <s v="A-089"/>
    <s v="ELVIN EUCEDA"/>
    <x v="0"/>
    <x v="0"/>
    <x v="2"/>
    <x v="0"/>
    <m/>
    <x v="0"/>
  </r>
  <r>
    <n v="269"/>
    <x v="98"/>
    <d v="1899-12-30T08:38:00"/>
    <x v="20"/>
    <s v="A-078"/>
    <s v="WILLIAN AMADOR"/>
    <x v="0"/>
    <x v="0"/>
    <x v="12"/>
    <x v="0"/>
    <m/>
    <x v="0"/>
  </r>
  <r>
    <n v="270"/>
    <x v="98"/>
    <d v="1899-12-30T09:34:00"/>
    <x v="20"/>
    <s v="A-076"/>
    <s v="DIOGENES MONTOYA"/>
    <x v="0"/>
    <x v="0"/>
    <x v="12"/>
    <x v="0"/>
    <m/>
    <x v="0"/>
  </r>
  <r>
    <n v="271"/>
    <x v="99"/>
    <d v="1899-12-30T11:59:00"/>
    <x v="20"/>
    <s v="A-106"/>
    <s v="BRIAN LOPEZ"/>
    <x v="2"/>
    <x v="4"/>
    <x v="19"/>
    <x v="0"/>
    <m/>
    <x v="0"/>
  </r>
  <r>
    <n v="272"/>
    <x v="99"/>
    <d v="1899-12-30T14:54:00"/>
    <x v="20"/>
    <s v="NG-101"/>
    <s v="JOEL ESCOBAR"/>
    <x v="2"/>
    <x v="4"/>
    <x v="19"/>
    <x v="0"/>
    <m/>
    <x v="0"/>
  </r>
  <r>
    <n v="273"/>
    <x v="100"/>
    <d v="1899-12-30T05:33:00"/>
    <x v="21"/>
    <s v="A-008"/>
    <s v="ORVIN SUAZO"/>
    <x v="4"/>
    <x v="8"/>
    <x v="17"/>
    <x v="0"/>
    <m/>
    <x v="0"/>
  </r>
  <r>
    <n v="274"/>
    <x v="100"/>
    <d v="1899-12-30T10:41:00"/>
    <x v="21"/>
    <s v="A-091"/>
    <s v="ELVIN TORRES"/>
    <x v="0"/>
    <x v="0"/>
    <x v="2"/>
    <x v="1"/>
    <m/>
    <x v="0"/>
  </r>
  <r>
    <n v="275"/>
    <x v="100"/>
    <d v="1899-12-30T11:41:00"/>
    <x v="21"/>
    <s v="A-141"/>
    <s v="DAVID SANCHEZ"/>
    <x v="4"/>
    <x v="11"/>
    <x v="15"/>
    <x v="0"/>
    <m/>
    <x v="0"/>
  </r>
  <r>
    <n v="276"/>
    <x v="101"/>
    <d v="1899-12-30T12:39:00"/>
    <x v="21"/>
    <s v="A-124"/>
    <s v="RONY MARTINEZ"/>
    <x v="2"/>
    <x v="11"/>
    <x v="28"/>
    <x v="0"/>
    <m/>
    <x v="0"/>
  </r>
  <r>
    <n v="277"/>
    <x v="101"/>
    <d v="1899-12-30T17:26:00"/>
    <x v="21"/>
    <s v="A-118"/>
    <s v="ELDER PEREZ"/>
    <x v="0"/>
    <x v="0"/>
    <x v="2"/>
    <x v="0"/>
    <m/>
    <x v="0"/>
  </r>
  <r>
    <n v="278"/>
    <x v="102"/>
    <d v="1899-12-30T04:52:00"/>
    <x v="21"/>
    <s v="NG-096"/>
    <s v="CRISTOBAL CHAVEZ"/>
    <x v="0"/>
    <x v="3"/>
    <x v="25"/>
    <x v="0"/>
    <m/>
    <x v="0"/>
  </r>
  <r>
    <n v="279"/>
    <x v="102"/>
    <d v="1899-12-30T05:20:00"/>
    <x v="21"/>
    <s v="A-029"/>
    <s v="CARLOS VASQUEZ"/>
    <x v="0"/>
    <x v="3"/>
    <x v="25"/>
    <x v="0"/>
    <m/>
    <x v="0"/>
  </r>
  <r>
    <n v="280"/>
    <x v="102"/>
    <d v="1899-12-30T05:22:00"/>
    <x v="21"/>
    <s v="A-023"/>
    <s v="ELDER ORTIZ"/>
    <x v="0"/>
    <x v="0"/>
    <x v="0"/>
    <x v="0"/>
    <m/>
    <x v="0"/>
  </r>
  <r>
    <n v="281"/>
    <x v="102"/>
    <d v="1899-12-30T09:00:00"/>
    <x v="21"/>
    <s v="NG-091"/>
    <s v="JOSE COBOS"/>
    <x v="0"/>
    <x v="3"/>
    <x v="25"/>
    <x v="0"/>
    <m/>
    <x v="0"/>
  </r>
  <r>
    <n v="282"/>
    <x v="102"/>
    <d v="1899-12-30T09:04:00"/>
    <x v="21"/>
    <s v="A-082"/>
    <s v="MARVIN VALLECILLO"/>
    <x v="1"/>
    <x v="20"/>
    <x v="33"/>
    <x v="0"/>
    <m/>
    <x v="0"/>
  </r>
  <r>
    <n v="283"/>
    <x v="103"/>
    <d v="1899-12-30T14:59:00"/>
    <x v="21"/>
    <s v="A-045"/>
    <s v="DAVID COLINDRES"/>
    <x v="4"/>
    <x v="18"/>
    <x v="16"/>
    <x v="0"/>
    <m/>
    <x v="0"/>
  </r>
  <r>
    <n v="284"/>
    <x v="103"/>
    <d v="1899-12-30T15:50:00"/>
    <x v="21"/>
    <s v="A-082"/>
    <s v="MARVIN VALLECILLO"/>
    <x v="1"/>
    <x v="20"/>
    <x v="33"/>
    <x v="0"/>
    <m/>
    <x v="0"/>
  </r>
  <r>
    <n v="285"/>
    <x v="103"/>
    <d v="1899-12-30T19:00:00"/>
    <x v="21"/>
    <s v="A-051"/>
    <s v="CARLITOS LOBO"/>
    <x v="4"/>
    <x v="22"/>
    <x v="16"/>
    <x v="0"/>
    <m/>
    <x v="0"/>
  </r>
  <r>
    <n v="286"/>
    <x v="103"/>
    <d v="1899-12-30T22:31:00"/>
    <x v="21"/>
    <s v="A-080"/>
    <s v="EDWIN PEREZ"/>
    <x v="4"/>
    <x v="8"/>
    <x v="17"/>
    <x v="0"/>
    <m/>
    <x v="0"/>
  </r>
  <r>
    <n v="287"/>
    <x v="103"/>
    <d v="1899-12-30T22:43:00"/>
    <x v="21"/>
    <s v="NG-121"/>
    <s v="GERMAN OLIVA"/>
    <x v="0"/>
    <x v="3"/>
    <x v="2"/>
    <x v="0"/>
    <m/>
    <x v="0"/>
  </r>
  <r>
    <n v="288"/>
    <x v="103"/>
    <d v="1899-12-30T22:50:00"/>
    <x v="21"/>
    <s v="A-014"/>
    <s v="EDWIN OSORTO"/>
    <x v="0"/>
    <x v="0"/>
    <x v="2"/>
    <x v="0"/>
    <m/>
    <x v="0"/>
  </r>
  <r>
    <n v="289"/>
    <x v="104"/>
    <d v="1899-12-30T01:33:00"/>
    <x v="21"/>
    <s v="A-118"/>
    <s v="ELDER PEREZ"/>
    <x v="0"/>
    <x v="0"/>
    <x v="4"/>
    <x v="0"/>
    <m/>
    <x v="0"/>
  </r>
  <r>
    <n v="290"/>
    <x v="105"/>
    <d v="1899-12-30T02:26:00"/>
    <x v="22"/>
    <s v="A-028"/>
    <s v="GERMAN GARCIA"/>
    <x v="0"/>
    <x v="0"/>
    <x v="2"/>
    <x v="0"/>
    <m/>
    <x v="0"/>
  </r>
  <r>
    <n v="291"/>
    <x v="105"/>
    <d v="1899-12-30T09:29:00"/>
    <x v="22"/>
    <s v="A-116"/>
    <s v="CLARK NAVARRETE"/>
    <x v="0"/>
    <x v="0"/>
    <x v="12"/>
    <x v="0"/>
    <m/>
    <x v="0"/>
  </r>
  <r>
    <n v="292"/>
    <x v="105"/>
    <d v="1899-12-30T09:29:00"/>
    <x v="22"/>
    <s v="A-118"/>
    <s v="ELDER PEREZ"/>
    <x v="0"/>
    <x v="0"/>
    <x v="12"/>
    <x v="0"/>
    <m/>
    <x v="0"/>
  </r>
  <r>
    <n v="293"/>
    <x v="105"/>
    <d v="1899-12-30T09:32:00"/>
    <x v="22"/>
    <s v="A-053"/>
    <s v="EMILIO COTO"/>
    <x v="0"/>
    <x v="3"/>
    <x v="12"/>
    <x v="0"/>
    <m/>
    <x v="0"/>
  </r>
  <r>
    <n v="294"/>
    <x v="105"/>
    <d v="1899-12-30T09:33:00"/>
    <x v="22"/>
    <s v="A-024"/>
    <s v="JOSE RODRIGUEZ"/>
    <x v="5"/>
    <x v="16"/>
    <x v="20"/>
    <x v="0"/>
    <m/>
    <x v="0"/>
  </r>
  <r>
    <n v="295"/>
    <x v="105"/>
    <d v="1899-12-30T09:33:00"/>
    <x v="22"/>
    <s v="A-127"/>
    <s v="OSCAR ORELLANA"/>
    <x v="2"/>
    <x v="4"/>
    <x v="5"/>
    <x v="0"/>
    <m/>
    <x v="0"/>
  </r>
  <r>
    <n v="296"/>
    <x v="105"/>
    <d v="1899-12-30T09:34:00"/>
    <x v="22"/>
    <s v="A-087"/>
    <s v="ERSI CANALES"/>
    <x v="0"/>
    <x v="0"/>
    <x v="12"/>
    <x v="0"/>
    <m/>
    <x v="0"/>
  </r>
  <r>
    <n v="297"/>
    <x v="105"/>
    <d v="1899-12-30T12:52:00"/>
    <x v="22"/>
    <s v="A-109"/>
    <s v="JIN BAILEY"/>
    <x v="2"/>
    <x v="4"/>
    <x v="5"/>
    <x v="0"/>
    <m/>
    <x v="0"/>
  </r>
  <r>
    <n v="298"/>
    <x v="106"/>
    <d v="1899-12-30T13:22:00"/>
    <x v="22"/>
    <s v="A-109"/>
    <s v="JIN BAILEY"/>
    <x v="2"/>
    <x v="4"/>
    <x v="5"/>
    <x v="0"/>
    <m/>
    <x v="0"/>
  </r>
  <r>
    <n v="299"/>
    <x v="107"/>
    <d v="1899-12-30T04:28:00"/>
    <x v="22"/>
    <s v="A-036"/>
    <s v="OSCAR ORTIZ"/>
    <x v="0"/>
    <x v="0"/>
    <x v="2"/>
    <x v="0"/>
    <m/>
    <x v="0"/>
  </r>
  <r>
    <n v="300"/>
    <x v="107"/>
    <d v="1899-12-30T05:07:00"/>
    <x v="22"/>
    <s v="A-133"/>
    <s v="CRISTIAN FLORES"/>
    <x v="0"/>
    <x v="0"/>
    <x v="0"/>
    <x v="0"/>
    <m/>
    <x v="0"/>
  </r>
  <r>
    <n v="301"/>
    <x v="107"/>
    <d v="1899-12-30T08:24:00"/>
    <x v="22"/>
    <s v="A-090"/>
    <s v="DAVID SANCHEZ"/>
    <x v="4"/>
    <x v="11"/>
    <x v="15"/>
    <x v="0"/>
    <m/>
    <x v="0"/>
  </r>
  <r>
    <n v="302"/>
    <x v="107"/>
    <d v="1899-12-30T15:11:00"/>
    <x v="22"/>
    <s v="A-109"/>
    <s v="JIN BAILEY"/>
    <x v="2"/>
    <x v="4"/>
    <x v="5"/>
    <x v="0"/>
    <m/>
    <x v="0"/>
  </r>
  <r>
    <n v="303"/>
    <x v="108"/>
    <d v="1899-12-30T15:16:00"/>
    <x v="22"/>
    <s v="A-109"/>
    <s v="JIN BAILEY"/>
    <x v="2"/>
    <x v="4"/>
    <x v="5"/>
    <x v="0"/>
    <m/>
    <x v="0"/>
  </r>
  <r>
    <n v="304"/>
    <x v="108"/>
    <d v="1899-12-30T15:16:00"/>
    <x v="22"/>
    <s v="A-079"/>
    <s v="DAVID SALINAS"/>
    <x v="3"/>
    <x v="7"/>
    <x v="9"/>
    <x v="0"/>
    <m/>
    <x v="0"/>
  </r>
  <r>
    <n v="305"/>
    <x v="108"/>
    <d v="1899-12-30T15:32:00"/>
    <x v="22"/>
    <s v="A-093"/>
    <s v="DANIEL VIT"/>
    <x v="1"/>
    <x v="11"/>
    <x v="7"/>
    <x v="0"/>
    <m/>
    <x v="0"/>
  </r>
  <r>
    <n v="306"/>
    <x v="108"/>
    <d v="1899-12-30T22:51:00"/>
    <x v="22"/>
    <s v="A-047"/>
    <s v="CRISTIAN RIVERA"/>
    <x v="0"/>
    <x v="25"/>
    <x v="26"/>
    <x v="0"/>
    <m/>
    <x v="0"/>
  </r>
  <r>
    <n v="307"/>
    <x v="109"/>
    <d v="1899-12-30T02:37:00"/>
    <x v="22"/>
    <s v="A-090"/>
    <s v="JAVIER ECHENIQUE"/>
    <x v="4"/>
    <x v="11"/>
    <x v="15"/>
    <x v="0"/>
    <m/>
    <x v="0"/>
  </r>
  <r>
    <n v="308"/>
    <x v="109"/>
    <d v="1899-12-30T13:19:00"/>
    <x v="22"/>
    <s v="A-109"/>
    <s v="JIN BAILEY"/>
    <x v="2"/>
    <x v="4"/>
    <x v="5"/>
    <x v="0"/>
    <m/>
    <x v="0"/>
  </r>
  <r>
    <n v="309"/>
    <x v="110"/>
    <d v="1899-12-30T12:03:00"/>
    <x v="22"/>
    <s v="A-109"/>
    <s v="JIN BAILEY"/>
    <x v="2"/>
    <x v="4"/>
    <x v="5"/>
    <x v="0"/>
    <m/>
    <x v="0"/>
  </r>
  <r>
    <n v="310"/>
    <x v="110"/>
    <d v="1899-12-30T12:05:00"/>
    <x v="22"/>
    <s v="NG-108"/>
    <s v="JUAN SALGADO"/>
    <x v="6"/>
    <x v="17"/>
    <x v="34"/>
    <x v="0"/>
    <m/>
    <x v="0"/>
  </r>
  <r>
    <n v="311"/>
    <x v="111"/>
    <d v="1899-12-30T05:40:00"/>
    <x v="23"/>
    <s v="A-073"/>
    <s v="MANUEL HERRERA"/>
    <x v="4"/>
    <x v="8"/>
    <x v="17"/>
    <x v="0"/>
    <m/>
    <x v="0"/>
  </r>
  <r>
    <n v="312"/>
    <x v="111"/>
    <d v="1899-12-30T05:41:00"/>
    <x v="23"/>
    <s v="A-069"/>
    <s v="HECTOR FONSECA"/>
    <x v="4"/>
    <x v="11"/>
    <x v="15"/>
    <x v="0"/>
    <m/>
    <x v="0"/>
  </r>
  <r>
    <n v="313"/>
    <x v="112"/>
    <d v="1899-12-30T21:32:00"/>
    <x v="23"/>
    <s v="NG-084"/>
    <s v="DANIEL ZAVALA"/>
    <x v="0"/>
    <x v="26"/>
    <x v="0"/>
    <x v="0"/>
    <m/>
    <x v="0"/>
  </r>
  <r>
    <n v="314"/>
    <x v="112"/>
    <d v="1899-12-30T23:06:00"/>
    <x v="23"/>
    <s v="A-037"/>
    <s v="PEDRO VILLATORO"/>
    <x v="0"/>
    <x v="3"/>
    <x v="11"/>
    <x v="0"/>
    <m/>
    <x v="0"/>
  </r>
  <r>
    <n v="315"/>
    <x v="113"/>
    <d v="1899-12-30T23:00:00"/>
    <x v="23"/>
    <s v="A-076"/>
    <s v="DIOGENES MONTOYA"/>
    <x v="0"/>
    <x v="0"/>
    <x v="12"/>
    <x v="0"/>
    <m/>
    <x v="0"/>
  </r>
  <r>
    <n v="316"/>
    <x v="113"/>
    <d v="1899-12-30T23:12:00"/>
    <x v="23"/>
    <s v="A-073"/>
    <s v="MANUEL HERRERA"/>
    <x v="4"/>
    <x v="8"/>
    <x v="17"/>
    <x v="0"/>
    <m/>
    <x v="0"/>
  </r>
  <r>
    <n v="317"/>
    <x v="114"/>
    <d v="1899-12-30T11:45:00"/>
    <x v="23"/>
    <s v="NG-108"/>
    <s v="CESAR BANEGAS"/>
    <x v="6"/>
    <x v="17"/>
    <x v="34"/>
    <x v="0"/>
    <m/>
    <x v="0"/>
  </r>
  <r>
    <n v="318"/>
    <x v="115"/>
    <d v="1899-12-30T12:48:00"/>
    <x v="24"/>
    <s v="A-063"/>
    <s v="RICARDO LOPEZ"/>
    <x v="4"/>
    <x v="8"/>
    <x v="17"/>
    <x v="0"/>
    <m/>
    <x v="0"/>
  </r>
  <r>
    <n v="319"/>
    <x v="115"/>
    <d v="1899-12-30T03:52:00"/>
    <x v="24"/>
    <s v="A-008"/>
    <s v="SERGIO PEREZ"/>
    <x v="4"/>
    <x v="8"/>
    <x v="17"/>
    <x v="0"/>
    <m/>
    <x v="0"/>
  </r>
  <r>
    <n v="320"/>
    <x v="115"/>
    <d v="1899-12-30T06:13:00"/>
    <x v="24"/>
    <s v="A-007"/>
    <s v="JUAN CARLOS CRUZ"/>
    <x v="4"/>
    <x v="8"/>
    <x v="31"/>
    <x v="0"/>
    <m/>
    <x v="0"/>
  </r>
  <r>
    <n v="321"/>
    <x v="115"/>
    <d v="1899-12-30T15:30:00"/>
    <x v="24"/>
    <s v="NG-117"/>
    <s v="JOEL SEDIEL"/>
    <x v="5"/>
    <x v="16"/>
    <x v="20"/>
    <x v="1"/>
    <m/>
    <x v="0"/>
  </r>
  <r>
    <n v="322"/>
    <x v="116"/>
    <d v="1899-12-30T11:45:00"/>
    <x v="24"/>
    <s v="A-008"/>
    <s v="SERGIO PEREZ"/>
    <x v="4"/>
    <x v="8"/>
    <x v="17"/>
    <x v="0"/>
    <m/>
    <x v="0"/>
  </r>
  <r>
    <n v="323"/>
    <x v="116"/>
    <d v="1899-12-30T12:37:00"/>
    <x v="24"/>
    <s v="A-083"/>
    <s v="ELIAS REINA"/>
    <x v="1"/>
    <x v="15"/>
    <x v="24"/>
    <x v="0"/>
    <m/>
    <x v="0"/>
  </r>
  <r>
    <n v="324"/>
    <x v="116"/>
    <d v="1899-12-30T16:45:00"/>
    <x v="24"/>
    <s v="A-028"/>
    <s v="GERMAN GARCIA"/>
    <x v="0"/>
    <x v="0"/>
    <x v="4"/>
    <x v="0"/>
    <m/>
    <x v="0"/>
  </r>
  <r>
    <n v="325"/>
    <x v="116"/>
    <d v="1899-12-30T22:39:00"/>
    <x v="24"/>
    <s v="A-089"/>
    <s v="ELVIN EUCEDA"/>
    <x v="0"/>
    <x v="0"/>
    <x v="2"/>
    <x v="0"/>
    <m/>
    <x v="0"/>
  </r>
  <r>
    <n v="326"/>
    <x v="117"/>
    <d v="1899-12-30T04:25:00"/>
    <x v="24"/>
    <s v="A-080"/>
    <s v="ABRAHAM AYALA"/>
    <x v="4"/>
    <x v="8"/>
    <x v="17"/>
    <x v="0"/>
    <m/>
    <x v="0"/>
  </r>
  <r>
    <n v="327"/>
    <x v="117"/>
    <d v="1899-12-30T13:19:00"/>
    <x v="24"/>
    <s v="A-090"/>
    <s v="DAVID SANCHEZ"/>
    <x v="4"/>
    <x v="11"/>
    <x v="15"/>
    <x v="0"/>
    <m/>
    <x v="0"/>
  </r>
  <r>
    <n v="328"/>
    <x v="117"/>
    <d v="1899-12-30T14:04:00"/>
    <x v="24"/>
    <s v="NG-104"/>
    <s v="JAVIER CANACA"/>
    <x v="2"/>
    <x v="4"/>
    <x v="19"/>
    <x v="2"/>
    <m/>
    <x v="0"/>
  </r>
  <r>
    <n v="329"/>
    <x v="117"/>
    <d v="1899-12-30T14:20:00"/>
    <x v="24"/>
    <s v="NG-115"/>
    <s v="JOSUE PADILLA"/>
    <x v="0"/>
    <x v="0"/>
    <x v="2"/>
    <x v="2"/>
    <m/>
    <x v="0"/>
  </r>
  <r>
    <n v="330"/>
    <x v="117"/>
    <d v="1899-12-30T14:24:00"/>
    <x v="24"/>
    <s v="A-117"/>
    <s v="EDWIN OSORTO"/>
    <x v="0"/>
    <x v="0"/>
    <x v="12"/>
    <x v="2"/>
    <m/>
    <x v="0"/>
  </r>
  <r>
    <n v="331"/>
    <x v="117"/>
    <d v="1899-12-30T14:26:00"/>
    <x v="24"/>
    <s v="NG-085"/>
    <s v="ARON FLORES"/>
    <x v="6"/>
    <x v="17"/>
    <x v="34"/>
    <x v="2"/>
    <m/>
    <x v="0"/>
  </r>
  <r>
    <n v="332"/>
    <x v="118"/>
    <d v="1899-12-30T12:07:00"/>
    <x v="24"/>
    <s v="A-129"/>
    <s v="DERICK BAQUEDANO"/>
    <x v="4"/>
    <x v="8"/>
    <x v="17"/>
    <x v="0"/>
    <m/>
    <x v="0"/>
  </r>
  <r>
    <n v="333"/>
    <x v="119"/>
    <d v="1899-12-30T23:48:00"/>
    <x v="25"/>
    <s v="A-118"/>
    <s v="ELDER CHICHILLA"/>
    <x v="0"/>
    <x v="0"/>
    <x v="12"/>
    <x v="0"/>
    <m/>
    <x v="0"/>
  </r>
  <r>
    <n v="334"/>
    <x v="120"/>
    <d v="1899-12-30T12:14:00"/>
    <x v="25"/>
    <s v="A-062"/>
    <s v="MARVIN LANDAVERDE"/>
    <x v="1"/>
    <x v="2"/>
    <x v="33"/>
    <x v="0"/>
    <m/>
    <x v="0"/>
  </r>
  <r>
    <n v="335"/>
    <x v="120"/>
    <d v="1899-12-30T12:15:00"/>
    <x v="25"/>
    <s v="NG-122"/>
    <s v="RAUL GODOY"/>
    <x v="3"/>
    <x v="7"/>
    <x v="9"/>
    <x v="0"/>
    <m/>
    <x v="0"/>
  </r>
  <r>
    <n v="336"/>
    <x v="121"/>
    <d v="1899-12-30T04:15:00"/>
    <x v="25"/>
    <s v="A-080"/>
    <s v="RICARDO LOPEZ"/>
    <x v="4"/>
    <x v="8"/>
    <x v="17"/>
    <x v="0"/>
    <m/>
    <x v="0"/>
  </r>
  <r>
    <n v="337"/>
    <x v="122"/>
    <d v="1899-12-30T08:46:00"/>
    <x v="25"/>
    <s v="A-070"/>
    <s v="KELLY MEJIA"/>
    <x v="1"/>
    <x v="15"/>
    <x v="35"/>
    <x v="0"/>
    <m/>
    <x v="0"/>
  </r>
  <r>
    <n v="338"/>
    <x v="123"/>
    <d v="1899-12-30T23:00:00"/>
    <x v="25"/>
    <s v="NG-077"/>
    <s v="JOEL ESCOBAR"/>
    <x v="2"/>
    <x v="4"/>
    <x v="19"/>
    <x v="0"/>
    <m/>
    <x v="0"/>
  </r>
  <r>
    <n v="339"/>
    <x v="124"/>
    <d v="1899-12-30T05:06:00"/>
    <x v="26"/>
    <s v="A-069"/>
    <s v="HECTOR FONSECA"/>
    <x v="4"/>
    <x v="11"/>
    <x v="15"/>
    <x v="0"/>
    <m/>
    <x v="0"/>
  </r>
  <r>
    <n v="340"/>
    <x v="124"/>
    <d v="1899-12-30T05:10:00"/>
    <x v="26"/>
    <s v="A-076"/>
    <s v="DIOGENES MONTOYA"/>
    <x v="0"/>
    <x v="27"/>
    <x v="2"/>
    <x v="0"/>
    <m/>
    <x v="0"/>
  </r>
  <r>
    <n v="341"/>
    <x v="124"/>
    <d v="1899-12-30T15:04:00"/>
    <x v="26"/>
    <s v="NG-113"/>
    <s v="JIN BAILEY"/>
    <x v="2"/>
    <x v="4"/>
    <x v="5"/>
    <x v="0"/>
    <m/>
    <x v="0"/>
  </r>
  <r>
    <n v="342"/>
    <x v="125"/>
    <d v="1899-12-30T12:54:00"/>
    <x v="26"/>
    <s v="NG-122"/>
    <s v="RAUL GODOY"/>
    <x v="3"/>
    <x v="7"/>
    <x v="9"/>
    <x v="0"/>
    <m/>
    <x v="0"/>
  </r>
  <r>
    <n v="343"/>
    <x v="126"/>
    <d v="1899-12-30T01:19:00"/>
    <x v="26"/>
    <s v="A-129"/>
    <s v="ELIESER MEMBREÑO"/>
    <x v="4"/>
    <x v="9"/>
    <x v="13"/>
    <x v="0"/>
    <m/>
    <x v="0"/>
  </r>
  <r>
    <n v="344"/>
    <x v="126"/>
    <d v="1899-12-30T06:41:00"/>
    <x v="26"/>
    <s v="NG-119"/>
    <s v="CRISTIAN MAIRENA"/>
    <x v="0"/>
    <x v="0"/>
    <x v="12"/>
    <x v="0"/>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FCC653F-BE5F-4231-B246-6079C361A721}" name="PivotTable5" cacheId="16" applyNumberFormats="0" applyBorderFormats="0" applyFontFormats="0" applyPatternFormats="0" applyAlignmentFormats="0" applyWidthHeightFormats="1" dataCaption="Values" updatedVersion="7" minRefreshableVersion="3" itemPrintTitles="1" createdVersion="8" indent="0" outline="1" outlineData="1" chartFormat="4">
  <location ref="K3:L9" firstHeaderRow="1" firstDataRow="1" firstDataCol="1" rowPageCount="1" colPageCount="1"/>
  <pivotFields count="12">
    <pivotField dataField="1" showAll="0"/>
    <pivotField numFmtId="164" showAll="0">
      <items count="15">
        <item h="1" x="0"/>
        <item x="1"/>
        <item h="1" x="2"/>
        <item h="1" x="3"/>
        <item h="1" x="4"/>
        <item h="1" x="5"/>
        <item h="1" x="6"/>
        <item h="1" x="7"/>
        <item h="1" x="8"/>
        <item h="1" x="9"/>
        <item h="1" x="10"/>
        <item h="1" x="11"/>
        <item h="1" x="12"/>
        <item h="1" x="13"/>
        <item t="default"/>
      </items>
    </pivotField>
    <pivotField showAll="0"/>
    <pivotField axis="axisRow" showAll="0" sortType="ascending">
      <items count="54">
        <item x="0"/>
        <item x="1"/>
        <item x="2"/>
        <item x="3"/>
        <item x="4"/>
        <item x="5"/>
        <item x="6"/>
        <item x="7"/>
        <item x="8"/>
        <item x="9"/>
        <item x="10"/>
        <item x="11"/>
        <item x="12"/>
        <item x="13"/>
        <item x="14"/>
        <item x="15"/>
        <item x="16"/>
        <item x="17"/>
        <item x="18"/>
        <item x="19"/>
        <item x="20"/>
        <item x="21"/>
        <item x="22"/>
        <item x="23"/>
        <item x="24"/>
        <item x="25"/>
        <item x="26"/>
        <item m="1" x="51"/>
        <item m="1" x="52"/>
        <item m="1" x="41"/>
        <item m="1" x="42"/>
        <item m="1" x="43"/>
        <item m="1" x="44"/>
        <item m="1" x="45"/>
        <item m="1" x="46"/>
        <item m="1" x="47"/>
        <item m="1" x="48"/>
        <item m="1" x="49"/>
        <item m="1" x="50"/>
        <item m="1" x="31"/>
        <item m="1" x="32"/>
        <item m="1" x="33"/>
        <item m="1" x="34"/>
        <item m="1" x="35"/>
        <item m="1" x="36"/>
        <item m="1" x="37"/>
        <item m="1" x="38"/>
        <item m="1" x="39"/>
        <item m="1" x="40"/>
        <item m="1" x="27"/>
        <item m="1" x="28"/>
        <item m="1" x="29"/>
        <item m="1" x="30"/>
        <item t="default"/>
      </items>
    </pivotField>
    <pivotField showAll="0"/>
    <pivotField showAll="0"/>
    <pivotField showAll="0">
      <items count="14">
        <item x="3"/>
        <item m="1" x="8"/>
        <item m="1" x="11"/>
        <item m="1" x="12"/>
        <item m="1" x="9"/>
        <item x="4"/>
        <item x="2"/>
        <item x="1"/>
        <item x="0"/>
        <item x="5"/>
        <item m="1" x="10"/>
        <item x="6"/>
        <item m="1" x="7"/>
        <item t="default"/>
      </items>
    </pivotField>
    <pivotField showAll="0">
      <items count="43">
        <item m="1" x="32"/>
        <item x="10"/>
        <item m="1" x="40"/>
        <item x="7"/>
        <item m="1" x="35"/>
        <item x="25"/>
        <item x="4"/>
        <item x="26"/>
        <item m="1" x="33"/>
        <item x="17"/>
        <item m="1" x="29"/>
        <item x="20"/>
        <item x="15"/>
        <item x="2"/>
        <item x="1"/>
        <item x="23"/>
        <item x="0"/>
        <item m="1" x="39"/>
        <item m="1" x="36"/>
        <item x="3"/>
        <item x="27"/>
        <item x="5"/>
        <item x="24"/>
        <item x="18"/>
        <item m="1" x="41"/>
        <item x="8"/>
        <item x="21"/>
        <item m="1" x="37"/>
        <item x="14"/>
        <item x="22"/>
        <item x="9"/>
        <item m="1" x="31"/>
        <item x="6"/>
        <item m="1" x="30"/>
        <item m="1" x="34"/>
        <item x="13"/>
        <item m="1" x="38"/>
        <item x="16"/>
        <item x="12"/>
        <item x="11"/>
        <item x="19"/>
        <item m="1" x="28"/>
        <item t="default"/>
      </items>
    </pivotField>
    <pivotField showAll="0"/>
    <pivotField showAll="0"/>
    <pivotField showAll="0"/>
    <pivotField axis="axisPage" multipleItemSelectionAllowed="1" showAll="0">
      <items count="4">
        <item x="0"/>
        <item h="1" m="1" x="2"/>
        <item m="1" x="1"/>
        <item t="default"/>
      </items>
    </pivotField>
  </pivotFields>
  <rowFields count="1">
    <field x="3"/>
  </rowFields>
  <rowItems count="6">
    <i>
      <x/>
    </i>
    <i>
      <x v="1"/>
    </i>
    <i>
      <x v="2"/>
    </i>
    <i>
      <x v="3"/>
    </i>
    <i>
      <x v="4"/>
    </i>
    <i t="grand">
      <x/>
    </i>
  </rowItems>
  <colItems count="1">
    <i/>
  </colItems>
  <pageFields count="1">
    <pageField fld="11" hier="-1"/>
  </pageFields>
  <dataFields count="1">
    <dataField name="Count of ITEM" fld="0" subtotal="count" baseField="0" baseItem="60661784"/>
  </dataFields>
  <chartFormats count="51">
    <chartFormat chart="3" format="2" series="1">
      <pivotArea type="data" outline="0" fieldPosition="0">
        <references count="1">
          <reference field="4294967294" count="1" selected="0">
            <x v="0"/>
          </reference>
        </references>
      </pivotArea>
    </chartFormat>
    <chartFormat chart="3" format="3">
      <pivotArea type="data" outline="0" fieldPosition="0">
        <references count="2">
          <reference field="4294967294" count="1" selected="0">
            <x v="0"/>
          </reference>
          <reference field="3" count="1" selected="0">
            <x v="7"/>
          </reference>
        </references>
      </pivotArea>
    </chartFormat>
    <chartFormat chart="3" format="4">
      <pivotArea type="data" outline="0" fieldPosition="0">
        <references count="2">
          <reference field="4294967294" count="1" selected="0">
            <x v="0"/>
          </reference>
          <reference field="3" count="1" selected="0">
            <x v="6"/>
          </reference>
        </references>
      </pivotArea>
    </chartFormat>
    <chartFormat chart="3" format="5">
      <pivotArea type="data" outline="0" fieldPosition="0">
        <references count="2">
          <reference field="4294967294" count="1" selected="0">
            <x v="0"/>
          </reference>
          <reference field="3" count="1" selected="0">
            <x v="5"/>
          </reference>
        </references>
      </pivotArea>
    </chartFormat>
    <chartFormat chart="3" format="7">
      <pivotArea type="data" outline="0" fieldPosition="0">
        <references count="2">
          <reference field="4294967294" count="1" selected="0">
            <x v="0"/>
          </reference>
          <reference field="3" count="1" selected="0">
            <x v="8"/>
          </reference>
        </references>
      </pivotArea>
    </chartFormat>
    <chartFormat chart="3" format="8">
      <pivotArea type="data" outline="0" fieldPosition="0">
        <references count="2">
          <reference field="4294967294" count="1" selected="0">
            <x v="0"/>
          </reference>
          <reference field="3" count="1" selected="0">
            <x v="9"/>
          </reference>
        </references>
      </pivotArea>
    </chartFormat>
    <chartFormat chart="3" format="9">
      <pivotArea type="data" outline="0" fieldPosition="0">
        <references count="2">
          <reference field="4294967294" count="1" selected="0">
            <x v="0"/>
          </reference>
          <reference field="3" count="1" selected="0">
            <x v="10"/>
          </reference>
        </references>
      </pivotArea>
    </chartFormat>
    <chartFormat chart="3" format="10">
      <pivotArea type="data" outline="0" fieldPosition="0">
        <references count="2">
          <reference field="4294967294" count="1" selected="0">
            <x v="0"/>
          </reference>
          <reference field="3" count="1" selected="0">
            <x v="11"/>
          </reference>
        </references>
      </pivotArea>
    </chartFormat>
    <chartFormat chart="3" format="11">
      <pivotArea type="data" outline="0" fieldPosition="0">
        <references count="2">
          <reference field="4294967294" count="1" selected="0">
            <x v="0"/>
          </reference>
          <reference field="3" count="1" selected="0">
            <x v="12"/>
          </reference>
        </references>
      </pivotArea>
    </chartFormat>
    <chartFormat chart="3" format="12">
      <pivotArea type="data" outline="0" fieldPosition="0">
        <references count="2">
          <reference field="4294967294" count="1" selected="0">
            <x v="0"/>
          </reference>
          <reference field="3" count="1" selected="0">
            <x v="13"/>
          </reference>
        </references>
      </pivotArea>
    </chartFormat>
    <chartFormat chart="3" format="13">
      <pivotArea type="data" outline="0" fieldPosition="0">
        <references count="2">
          <reference field="4294967294" count="1" selected="0">
            <x v="0"/>
          </reference>
          <reference field="3" count="1" selected="0">
            <x v="14"/>
          </reference>
        </references>
      </pivotArea>
    </chartFormat>
    <chartFormat chart="3" format="14">
      <pivotArea type="data" outline="0" fieldPosition="0">
        <references count="2">
          <reference field="4294967294" count="1" selected="0">
            <x v="0"/>
          </reference>
          <reference field="3" count="1" selected="0">
            <x v="15"/>
          </reference>
        </references>
      </pivotArea>
    </chartFormat>
    <chartFormat chart="3" format="15">
      <pivotArea type="data" outline="0" fieldPosition="0">
        <references count="2">
          <reference field="4294967294" count="1" selected="0">
            <x v="0"/>
          </reference>
          <reference field="3" count="1" selected="0">
            <x v="16"/>
          </reference>
        </references>
      </pivotArea>
    </chartFormat>
    <chartFormat chart="3" format="16">
      <pivotArea type="data" outline="0" fieldPosition="0">
        <references count="2">
          <reference field="4294967294" count="1" selected="0">
            <x v="0"/>
          </reference>
          <reference field="3" count="1" selected="0">
            <x v="17"/>
          </reference>
        </references>
      </pivotArea>
    </chartFormat>
    <chartFormat chart="3" format="17">
      <pivotArea type="data" outline="0" fieldPosition="0">
        <references count="2">
          <reference field="4294967294" count="1" selected="0">
            <x v="0"/>
          </reference>
          <reference field="3" count="1" selected="0">
            <x v="18"/>
          </reference>
        </references>
      </pivotArea>
    </chartFormat>
    <chartFormat chart="3" format="18">
      <pivotArea type="data" outline="0" fieldPosition="0">
        <references count="2">
          <reference field="4294967294" count="1" selected="0">
            <x v="0"/>
          </reference>
          <reference field="3" count="1" selected="0">
            <x v="19"/>
          </reference>
        </references>
      </pivotArea>
    </chartFormat>
    <chartFormat chart="3" format="19">
      <pivotArea type="data" outline="0" fieldPosition="0">
        <references count="2">
          <reference field="4294967294" count="1" selected="0">
            <x v="0"/>
          </reference>
          <reference field="3" count="1" selected="0">
            <x v="20"/>
          </reference>
        </references>
      </pivotArea>
    </chartFormat>
    <chartFormat chart="3" format="20">
      <pivotArea type="data" outline="0" fieldPosition="0">
        <references count="2">
          <reference field="4294967294" count="1" selected="0">
            <x v="0"/>
          </reference>
          <reference field="3" count="1" selected="0">
            <x v="21"/>
          </reference>
        </references>
      </pivotArea>
    </chartFormat>
    <chartFormat chart="3" format="21">
      <pivotArea type="data" outline="0" fieldPosition="0">
        <references count="2">
          <reference field="4294967294" count="1" selected="0">
            <x v="0"/>
          </reference>
          <reference field="3" count="1" selected="0">
            <x v="22"/>
          </reference>
        </references>
      </pivotArea>
    </chartFormat>
    <chartFormat chart="3" format="22">
      <pivotArea type="data" outline="0" fieldPosition="0">
        <references count="2">
          <reference field="4294967294" count="1" selected="0">
            <x v="0"/>
          </reference>
          <reference field="3" count="1" selected="0">
            <x v="24"/>
          </reference>
        </references>
      </pivotArea>
    </chartFormat>
    <chartFormat chart="3" format="23">
      <pivotArea type="data" outline="0" fieldPosition="0">
        <references count="2">
          <reference field="4294967294" count="1" selected="0">
            <x v="0"/>
          </reference>
          <reference field="3" count="1" selected="0">
            <x v="25"/>
          </reference>
        </references>
      </pivotArea>
    </chartFormat>
    <chartFormat chart="3" format="24">
      <pivotArea type="data" outline="0" fieldPosition="0">
        <references count="2">
          <reference field="4294967294" count="1" selected="0">
            <x v="0"/>
          </reference>
          <reference field="3" count="1" selected="0">
            <x v="23"/>
          </reference>
        </references>
      </pivotArea>
    </chartFormat>
    <chartFormat chart="3" format="25">
      <pivotArea type="data" outline="0" fieldPosition="0">
        <references count="2">
          <reference field="4294967294" count="1" selected="0">
            <x v="0"/>
          </reference>
          <reference field="3" count="1" selected="0">
            <x v="26"/>
          </reference>
        </references>
      </pivotArea>
    </chartFormat>
    <chartFormat chart="3" format="26">
      <pivotArea type="data" outline="0" fieldPosition="0">
        <references count="2">
          <reference field="4294967294" count="1" selected="0">
            <x v="0"/>
          </reference>
          <reference field="3" count="1" selected="0">
            <x v="27"/>
          </reference>
        </references>
      </pivotArea>
    </chartFormat>
    <chartFormat chart="3" format="27">
      <pivotArea type="data" outline="0" fieldPosition="0">
        <references count="2">
          <reference field="4294967294" count="1" selected="0">
            <x v="0"/>
          </reference>
          <reference field="3" count="1" selected="0">
            <x v="28"/>
          </reference>
        </references>
      </pivotArea>
    </chartFormat>
    <chartFormat chart="3" format="28">
      <pivotArea type="data" outline="0" fieldPosition="0">
        <references count="2">
          <reference field="4294967294" count="1" selected="0">
            <x v="0"/>
          </reference>
          <reference field="3" count="1" selected="0">
            <x v="29"/>
          </reference>
        </references>
      </pivotArea>
    </chartFormat>
    <chartFormat chart="3" format="29">
      <pivotArea type="data" outline="0" fieldPosition="0">
        <references count="2">
          <reference field="4294967294" count="1" selected="0">
            <x v="0"/>
          </reference>
          <reference field="3" count="1" selected="0">
            <x v="30"/>
          </reference>
        </references>
      </pivotArea>
    </chartFormat>
    <chartFormat chart="3" format="30">
      <pivotArea type="data" outline="0" fieldPosition="0">
        <references count="2">
          <reference field="4294967294" count="1" selected="0">
            <x v="0"/>
          </reference>
          <reference field="3" count="1" selected="0">
            <x v="31"/>
          </reference>
        </references>
      </pivotArea>
    </chartFormat>
    <chartFormat chart="3" format="31">
      <pivotArea type="data" outline="0" fieldPosition="0">
        <references count="2">
          <reference field="4294967294" count="1" selected="0">
            <x v="0"/>
          </reference>
          <reference field="3" count="1" selected="0">
            <x v="32"/>
          </reference>
        </references>
      </pivotArea>
    </chartFormat>
    <chartFormat chart="3" format="32">
      <pivotArea type="data" outline="0" fieldPosition="0">
        <references count="2">
          <reference field="4294967294" count="1" selected="0">
            <x v="0"/>
          </reference>
          <reference field="3" count="1" selected="0">
            <x v="33"/>
          </reference>
        </references>
      </pivotArea>
    </chartFormat>
    <chartFormat chart="3" format="33">
      <pivotArea type="data" outline="0" fieldPosition="0">
        <references count="2">
          <reference field="4294967294" count="1" selected="0">
            <x v="0"/>
          </reference>
          <reference field="3" count="1" selected="0">
            <x v="34"/>
          </reference>
        </references>
      </pivotArea>
    </chartFormat>
    <chartFormat chart="3" format="34">
      <pivotArea type="data" outline="0" fieldPosition="0">
        <references count="2">
          <reference field="4294967294" count="1" selected="0">
            <x v="0"/>
          </reference>
          <reference field="3" count="1" selected="0">
            <x v="35"/>
          </reference>
        </references>
      </pivotArea>
    </chartFormat>
    <chartFormat chart="3" format="35">
      <pivotArea type="data" outline="0" fieldPosition="0">
        <references count="2">
          <reference field="4294967294" count="1" selected="0">
            <x v="0"/>
          </reference>
          <reference field="3" count="1" selected="0">
            <x v="36"/>
          </reference>
        </references>
      </pivotArea>
    </chartFormat>
    <chartFormat chart="3" format="36">
      <pivotArea type="data" outline="0" fieldPosition="0">
        <references count="2">
          <reference field="4294967294" count="1" selected="0">
            <x v="0"/>
          </reference>
          <reference field="3" count="1" selected="0">
            <x v="37"/>
          </reference>
        </references>
      </pivotArea>
    </chartFormat>
    <chartFormat chart="3" format="37">
      <pivotArea type="data" outline="0" fieldPosition="0">
        <references count="2">
          <reference field="4294967294" count="1" selected="0">
            <x v="0"/>
          </reference>
          <reference field="3" count="1" selected="0">
            <x v="38"/>
          </reference>
        </references>
      </pivotArea>
    </chartFormat>
    <chartFormat chart="3" format="38">
      <pivotArea type="data" outline="0" fieldPosition="0">
        <references count="2">
          <reference field="4294967294" count="1" selected="0">
            <x v="0"/>
          </reference>
          <reference field="3" count="1" selected="0">
            <x v="39"/>
          </reference>
        </references>
      </pivotArea>
    </chartFormat>
    <chartFormat chart="3" format="39">
      <pivotArea type="data" outline="0" fieldPosition="0">
        <references count="2">
          <reference field="4294967294" count="1" selected="0">
            <x v="0"/>
          </reference>
          <reference field="3" count="1" selected="0">
            <x v="40"/>
          </reference>
        </references>
      </pivotArea>
    </chartFormat>
    <chartFormat chart="3" format="40">
      <pivotArea type="data" outline="0" fieldPosition="0">
        <references count="2">
          <reference field="4294967294" count="1" selected="0">
            <x v="0"/>
          </reference>
          <reference field="3" count="1" selected="0">
            <x v="41"/>
          </reference>
        </references>
      </pivotArea>
    </chartFormat>
    <chartFormat chart="3" format="41">
      <pivotArea type="data" outline="0" fieldPosition="0">
        <references count="2">
          <reference field="4294967294" count="1" selected="0">
            <x v="0"/>
          </reference>
          <reference field="3" count="1" selected="0">
            <x v="42"/>
          </reference>
        </references>
      </pivotArea>
    </chartFormat>
    <chartFormat chart="3" format="42">
      <pivotArea type="data" outline="0" fieldPosition="0">
        <references count="2">
          <reference field="4294967294" count="1" selected="0">
            <x v="0"/>
          </reference>
          <reference field="3" count="1" selected="0">
            <x v="43"/>
          </reference>
        </references>
      </pivotArea>
    </chartFormat>
    <chartFormat chart="3" format="43">
      <pivotArea type="data" outline="0" fieldPosition="0">
        <references count="2">
          <reference field="4294967294" count="1" selected="0">
            <x v="0"/>
          </reference>
          <reference field="3" count="1" selected="0">
            <x v="44"/>
          </reference>
        </references>
      </pivotArea>
    </chartFormat>
    <chartFormat chart="3" format="44">
      <pivotArea type="data" outline="0" fieldPosition="0">
        <references count="2">
          <reference field="4294967294" count="1" selected="0">
            <x v="0"/>
          </reference>
          <reference field="3" count="1" selected="0">
            <x v="45"/>
          </reference>
        </references>
      </pivotArea>
    </chartFormat>
    <chartFormat chart="3" format="45">
      <pivotArea type="data" outline="0" fieldPosition="0">
        <references count="2">
          <reference field="4294967294" count="1" selected="0">
            <x v="0"/>
          </reference>
          <reference field="3" count="1" selected="0">
            <x v="46"/>
          </reference>
        </references>
      </pivotArea>
    </chartFormat>
    <chartFormat chart="3" format="46">
      <pivotArea type="data" outline="0" fieldPosition="0">
        <references count="2">
          <reference field="4294967294" count="1" selected="0">
            <x v="0"/>
          </reference>
          <reference field="3" count="1" selected="0">
            <x v="48"/>
          </reference>
        </references>
      </pivotArea>
    </chartFormat>
    <chartFormat chart="3" format="47">
      <pivotArea type="data" outline="0" fieldPosition="0">
        <references count="2">
          <reference field="4294967294" count="1" selected="0">
            <x v="0"/>
          </reference>
          <reference field="3" count="1" selected="0">
            <x v="49"/>
          </reference>
        </references>
      </pivotArea>
    </chartFormat>
    <chartFormat chart="3" format="48">
      <pivotArea type="data" outline="0" fieldPosition="0">
        <references count="2">
          <reference field="4294967294" count="1" selected="0">
            <x v="0"/>
          </reference>
          <reference field="3" count="1" selected="0">
            <x v="50"/>
          </reference>
        </references>
      </pivotArea>
    </chartFormat>
    <chartFormat chart="3" format="49">
      <pivotArea type="data" outline="0" fieldPosition="0">
        <references count="2">
          <reference field="4294967294" count="1" selected="0">
            <x v="0"/>
          </reference>
          <reference field="3" count="1" selected="0">
            <x v="51"/>
          </reference>
        </references>
      </pivotArea>
    </chartFormat>
    <chartFormat chart="3" format="50">
      <pivotArea type="data" outline="0" fieldPosition="0">
        <references count="2">
          <reference field="4294967294" count="1" selected="0">
            <x v="0"/>
          </reference>
          <reference field="3" count="1" selected="0">
            <x v="0"/>
          </reference>
        </references>
      </pivotArea>
    </chartFormat>
    <chartFormat chart="3" format="51">
      <pivotArea type="data" outline="0" fieldPosition="0">
        <references count="2">
          <reference field="4294967294" count="1" selected="0">
            <x v="0"/>
          </reference>
          <reference field="3" count="1" selected="0">
            <x v="1"/>
          </reference>
        </references>
      </pivotArea>
    </chartFormat>
    <chartFormat chart="3" format="52">
      <pivotArea type="data" outline="0" fieldPosition="0">
        <references count="2">
          <reference field="4294967294" count="1" selected="0">
            <x v="0"/>
          </reference>
          <reference field="3" count="1" selected="0">
            <x v="2"/>
          </reference>
        </references>
      </pivotArea>
    </chartFormat>
    <chartFormat chart="3" format="53">
      <pivotArea type="data" outline="0" fieldPosition="0">
        <references count="2">
          <reference field="4294967294" count="1" selected="0">
            <x v="0"/>
          </reference>
          <reference field="3"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C57402A-E98C-4D80-A2E2-765A58891BAB}" name="PivotTable2" cacheId="16" applyNumberFormats="0" applyBorderFormats="0" applyFontFormats="0" applyPatternFormats="0" applyAlignmentFormats="0" applyWidthHeightFormats="1" dataCaption="Values" updatedVersion="7" minRefreshableVersion="3" itemPrintTitles="1" createdVersion="8" indent="0" outline="1" outlineData="1" chartFormat="4">
  <location ref="A3:B11" firstHeaderRow="1" firstDataRow="1" firstDataCol="1" rowPageCount="1" colPageCount="1"/>
  <pivotFields count="12">
    <pivotField dataField="1" showAll="0"/>
    <pivotField numFmtId="164" showAll="0">
      <items count="15">
        <item h="1" x="0"/>
        <item x="1"/>
        <item h="1" x="2"/>
        <item h="1" x="3"/>
        <item h="1" x="4"/>
        <item h="1" x="5"/>
        <item h="1" x="6"/>
        <item h="1" x="7"/>
        <item h="1" x="8"/>
        <item h="1" x="9"/>
        <item h="1" x="10"/>
        <item h="1" x="11"/>
        <item h="1" x="12"/>
        <item h="1" x="13"/>
        <item t="default"/>
      </items>
    </pivotField>
    <pivotField showAll="0"/>
    <pivotField showAll="0">
      <items count="54">
        <item x="0"/>
        <item x="1"/>
        <item x="2"/>
        <item x="3"/>
        <item x="4"/>
        <item x="5"/>
        <item x="6"/>
        <item x="7"/>
        <item x="8"/>
        <item x="9"/>
        <item x="10"/>
        <item x="11"/>
        <item x="12"/>
        <item x="13"/>
        <item x="14"/>
        <item x="15"/>
        <item x="16"/>
        <item x="17"/>
        <item x="18"/>
        <item x="19"/>
        <item x="20"/>
        <item x="21"/>
        <item x="22"/>
        <item x="23"/>
        <item x="24"/>
        <item x="25"/>
        <item x="26"/>
        <item m="1" x="51"/>
        <item m="1" x="52"/>
        <item m="1" x="41"/>
        <item m="1" x="42"/>
        <item m="1" x="43"/>
        <item m="1" x="44"/>
        <item m="1" x="45"/>
        <item m="1" x="46"/>
        <item m="1" x="47"/>
        <item m="1" x="48"/>
        <item m="1" x="49"/>
        <item m="1" x="50"/>
        <item m="1" x="31"/>
        <item m="1" x="32"/>
        <item m="1" x="33"/>
        <item m="1" x="34"/>
        <item m="1" x="35"/>
        <item m="1" x="36"/>
        <item m="1" x="37"/>
        <item m="1" x="38"/>
        <item m="1" x="39"/>
        <item m="1" x="40"/>
        <item m="1" x="27"/>
        <item m="1" x="28"/>
        <item m="1" x="29"/>
        <item m="1" x="30"/>
        <item t="default"/>
      </items>
    </pivotField>
    <pivotField showAll="0"/>
    <pivotField showAll="0"/>
    <pivotField axis="axisRow" showAll="0" sortType="descending">
      <items count="14">
        <item x="3"/>
        <item m="1" x="11"/>
        <item m="1" x="9"/>
        <item x="0"/>
        <item x="5"/>
        <item x="6"/>
        <item m="1" x="8"/>
        <item m="1" x="12"/>
        <item m="1" x="10"/>
        <item x="1"/>
        <item x="2"/>
        <item x="4"/>
        <item m="1" x="7"/>
        <item t="default"/>
      </items>
      <autoSortScope>
        <pivotArea dataOnly="0" outline="0" fieldPosition="0">
          <references count="1">
            <reference field="4294967294" count="1" selected="0">
              <x v="0"/>
            </reference>
          </references>
        </pivotArea>
      </autoSortScope>
    </pivotField>
    <pivotField showAll="0">
      <items count="43">
        <item m="1" x="32"/>
        <item x="10"/>
        <item m="1" x="40"/>
        <item x="7"/>
        <item m="1" x="35"/>
        <item x="25"/>
        <item x="4"/>
        <item x="26"/>
        <item m="1" x="33"/>
        <item x="17"/>
        <item m="1" x="29"/>
        <item x="20"/>
        <item x="15"/>
        <item x="2"/>
        <item x="1"/>
        <item x="23"/>
        <item x="0"/>
        <item m="1" x="39"/>
        <item m="1" x="36"/>
        <item x="3"/>
        <item x="27"/>
        <item x="5"/>
        <item x="24"/>
        <item x="18"/>
        <item m="1" x="41"/>
        <item x="8"/>
        <item x="21"/>
        <item m="1" x="37"/>
        <item x="14"/>
        <item x="22"/>
        <item x="9"/>
        <item m="1" x="31"/>
        <item x="6"/>
        <item m="1" x="30"/>
        <item m="1" x="34"/>
        <item x="13"/>
        <item m="1" x="38"/>
        <item x="16"/>
        <item x="12"/>
        <item x="11"/>
        <item x="19"/>
        <item m="1" x="28"/>
        <item t="default"/>
      </items>
    </pivotField>
    <pivotField showAll="0"/>
    <pivotField showAll="0"/>
    <pivotField showAll="0"/>
    <pivotField axis="axisPage" multipleItemSelectionAllowed="1" showAll="0">
      <items count="4">
        <item x="0"/>
        <item h="1" m="1" x="2"/>
        <item m="1" x="1"/>
        <item t="default"/>
      </items>
    </pivotField>
  </pivotFields>
  <rowFields count="1">
    <field x="6"/>
  </rowFields>
  <rowItems count="8">
    <i>
      <x v="3"/>
    </i>
    <i>
      <x v="11"/>
    </i>
    <i>
      <x v="9"/>
    </i>
    <i>
      <x v="10"/>
    </i>
    <i>
      <x v="4"/>
    </i>
    <i>
      <x/>
    </i>
    <i>
      <x v="5"/>
    </i>
    <i t="grand">
      <x/>
    </i>
  </rowItems>
  <colItems count="1">
    <i/>
  </colItems>
  <pageFields count="1">
    <pageField fld="11" hier="-1"/>
  </pageFields>
  <dataFields count="1">
    <dataField name="Count of ITEM" fld="0" subtotal="count" baseField="0" baseItem="60661784"/>
  </dataFields>
  <chartFormats count="1">
    <chartFormat chart="3"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280E96-1493-4479-A97B-A715F779681A}" name="PivotTable7" cacheId="16" applyNumberFormats="0" applyBorderFormats="0" applyFontFormats="0" applyPatternFormats="0" applyAlignmentFormats="0" applyWidthHeightFormats="1" dataCaption="Values" updatedVersion="7" minRefreshableVersion="3" itemPrintTitles="1" createdVersion="8" indent="0" outline="1" outlineData="1" chartFormat="6">
  <location ref="X3:Y22" firstHeaderRow="1" firstDataRow="1" firstDataCol="1" rowPageCount="1" colPageCount="1"/>
  <pivotFields count="12">
    <pivotField dataField="1" showAll="0"/>
    <pivotField numFmtId="164" showAll="0">
      <items count="15">
        <item h="1" x="0"/>
        <item x="1"/>
        <item h="1" x="2"/>
        <item h="1" x="3"/>
        <item h="1" x="4"/>
        <item h="1" x="5"/>
        <item h="1" x="6"/>
        <item h="1" x="7"/>
        <item h="1" x="8"/>
        <item h="1" x="9"/>
        <item h="1" x="10"/>
        <item h="1" x="11"/>
        <item h="1" x="12"/>
        <item h="1" x="13"/>
        <item t="default"/>
      </items>
    </pivotField>
    <pivotField showAll="0"/>
    <pivotField showAll="0">
      <items count="54">
        <item x="0"/>
        <item x="1"/>
        <item x="2"/>
        <item x="3"/>
        <item x="4"/>
        <item x="5"/>
        <item x="6"/>
        <item x="7"/>
        <item x="8"/>
        <item x="9"/>
        <item x="10"/>
        <item x="11"/>
        <item x="12"/>
        <item x="13"/>
        <item x="14"/>
        <item x="15"/>
        <item x="16"/>
        <item x="17"/>
        <item x="18"/>
        <item x="19"/>
        <item x="20"/>
        <item x="21"/>
        <item x="22"/>
        <item x="23"/>
        <item x="24"/>
        <item x="25"/>
        <item x="26"/>
        <item m="1" x="51"/>
        <item m="1" x="52"/>
        <item m="1" x="41"/>
        <item m="1" x="42"/>
        <item m="1" x="43"/>
        <item m="1" x="44"/>
        <item m="1" x="45"/>
        <item m="1" x="46"/>
        <item m="1" x="47"/>
        <item m="1" x="48"/>
        <item m="1" x="49"/>
        <item m="1" x="50"/>
        <item m="1" x="31"/>
        <item m="1" x="32"/>
        <item m="1" x="33"/>
        <item m="1" x="34"/>
        <item m="1" x="35"/>
        <item m="1" x="36"/>
        <item m="1" x="37"/>
        <item m="1" x="38"/>
        <item m="1" x="39"/>
        <item m="1" x="40"/>
        <item m="1" x="27"/>
        <item m="1" x="28"/>
        <item m="1" x="29"/>
        <item m="1" x="30"/>
        <item t="default"/>
      </items>
    </pivotField>
    <pivotField showAll="0"/>
    <pivotField showAll="0"/>
    <pivotField showAll="0">
      <items count="14">
        <item x="3"/>
        <item m="1" x="8"/>
        <item m="1" x="11"/>
        <item m="1" x="12"/>
        <item m="1" x="9"/>
        <item x="4"/>
        <item x="2"/>
        <item x="1"/>
        <item x="0"/>
        <item x="5"/>
        <item m="1" x="10"/>
        <item x="6"/>
        <item m="1" x="7"/>
        <item t="default"/>
      </items>
    </pivotField>
    <pivotField axis="axisRow" showAll="0" sortType="descending">
      <items count="43">
        <item m="1" x="33"/>
        <item x="17"/>
        <item m="1" x="29"/>
        <item x="23"/>
        <item x="0"/>
        <item x="3"/>
        <item x="18"/>
        <item m="1" x="41"/>
        <item x="8"/>
        <item m="1" x="37"/>
        <item x="9"/>
        <item m="1" x="31"/>
        <item m="1" x="30"/>
        <item x="13"/>
        <item x="16"/>
        <item x="12"/>
        <item x="11"/>
        <item x="19"/>
        <item x="25"/>
        <item m="1" x="32"/>
        <item x="10"/>
        <item x="7"/>
        <item x="2"/>
        <item x="15"/>
        <item x="1"/>
        <item x="21"/>
        <item x="20"/>
        <item x="4"/>
        <item x="6"/>
        <item m="1" x="38"/>
        <item x="14"/>
        <item x="27"/>
        <item m="1" x="36"/>
        <item m="1" x="34"/>
        <item m="1" x="35"/>
        <item m="1" x="39"/>
        <item m="1" x="40"/>
        <item x="5"/>
        <item x="22"/>
        <item x="24"/>
        <item m="1" x="28"/>
        <item x="26"/>
        <item t="default"/>
      </items>
      <autoSortScope>
        <pivotArea dataOnly="0" outline="0" fieldPosition="0">
          <references count="1">
            <reference field="4294967294" count="1" selected="0">
              <x v="0"/>
            </reference>
          </references>
        </pivotArea>
      </autoSortScope>
    </pivotField>
    <pivotField showAll="0"/>
    <pivotField showAll="0"/>
    <pivotField showAll="0"/>
    <pivotField axis="axisPage" multipleItemSelectionAllowed="1" showAll="0">
      <items count="4">
        <item x="0"/>
        <item h="1" m="1" x="2"/>
        <item m="1" x="1"/>
        <item t="default"/>
      </items>
    </pivotField>
  </pivotFields>
  <rowFields count="1">
    <field x="7"/>
  </rowFields>
  <rowItems count="19">
    <i>
      <x v="4"/>
    </i>
    <i>
      <x v="10"/>
    </i>
    <i>
      <x v="24"/>
    </i>
    <i>
      <x v="28"/>
    </i>
    <i>
      <x v="14"/>
    </i>
    <i>
      <x v="8"/>
    </i>
    <i>
      <x v="21"/>
    </i>
    <i>
      <x v="5"/>
    </i>
    <i>
      <x v="23"/>
    </i>
    <i>
      <x v="27"/>
    </i>
    <i>
      <x v="22"/>
    </i>
    <i>
      <x v="13"/>
    </i>
    <i>
      <x v="16"/>
    </i>
    <i>
      <x v="30"/>
    </i>
    <i>
      <x v="15"/>
    </i>
    <i>
      <x v="37"/>
    </i>
    <i>
      <x v="1"/>
    </i>
    <i>
      <x v="20"/>
    </i>
    <i t="grand">
      <x/>
    </i>
  </rowItems>
  <colItems count="1">
    <i/>
  </colItems>
  <pageFields count="1">
    <pageField fld="11" hier="-1"/>
  </pageFields>
  <dataFields count="1">
    <dataField name="Count of ITEM" fld="0" subtotal="count" baseField="1" baseItem="2"/>
  </dataFields>
  <chartFormats count="1">
    <chartFormat chart="5"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31DDAC1-673F-4418-AF79-3AD23A1C2ABD}" name="PivotTable1" cacheId="16" applyNumberFormats="0" applyBorderFormats="0" applyFontFormats="0" applyPatternFormats="0" applyAlignmentFormats="0" applyWidthHeightFormats="1" dataCaption="Values" updatedVersion="7" minRefreshableVersion="3" itemPrintTitles="1" createdVersion="8" indent="0" outline="1" outlineData="1" chartFormat="4">
  <location ref="AG3:AH5" firstHeaderRow="1" firstDataRow="1" firstDataCol="1" rowPageCount="1" colPageCount="1"/>
  <pivotFields count="12">
    <pivotField dataField="1" showAll="0"/>
    <pivotField axis="axisRow" numFmtId="164" showAll="0">
      <items count="15">
        <item h="1" x="0"/>
        <item x="1"/>
        <item h="1" x="2"/>
        <item h="1" x="3"/>
        <item h="1" x="4"/>
        <item h="1" x="5"/>
        <item h="1" x="6"/>
        <item h="1" x="7"/>
        <item h="1" x="8"/>
        <item h="1" x="9"/>
        <item h="1" x="10"/>
        <item h="1" x="11"/>
        <item h="1" x="12"/>
        <item h="1" x="13"/>
        <item t="default"/>
      </items>
    </pivotField>
    <pivotField showAll="0"/>
    <pivotField showAll="0">
      <items count="54">
        <item x="0"/>
        <item x="1"/>
        <item x="2"/>
        <item x="3"/>
        <item x="4"/>
        <item x="5"/>
        <item x="6"/>
        <item x="7"/>
        <item x="8"/>
        <item x="9"/>
        <item x="10"/>
        <item x="11"/>
        <item x="12"/>
        <item x="13"/>
        <item x="14"/>
        <item x="15"/>
        <item x="16"/>
        <item x="17"/>
        <item x="18"/>
        <item x="19"/>
        <item x="20"/>
        <item x="21"/>
        <item x="22"/>
        <item x="23"/>
        <item x="24"/>
        <item x="25"/>
        <item x="26"/>
        <item m="1" x="51"/>
        <item m="1" x="52"/>
        <item m="1" x="41"/>
        <item m="1" x="42"/>
        <item m="1" x="43"/>
        <item m="1" x="44"/>
        <item m="1" x="45"/>
        <item m="1" x="46"/>
        <item m="1" x="47"/>
        <item m="1" x="48"/>
        <item m="1" x="49"/>
        <item m="1" x="50"/>
        <item m="1" x="31"/>
        <item m="1" x="32"/>
        <item m="1" x="33"/>
        <item m="1" x="34"/>
        <item m="1" x="35"/>
        <item m="1" x="36"/>
        <item m="1" x="37"/>
        <item m="1" x="38"/>
        <item m="1" x="39"/>
        <item m="1" x="40"/>
        <item m="1" x="27"/>
        <item m="1" x="28"/>
        <item m="1" x="29"/>
        <item m="1" x="30"/>
        <item t="default"/>
      </items>
    </pivotField>
    <pivotField showAll="0"/>
    <pivotField showAll="0"/>
    <pivotField showAll="0">
      <items count="14">
        <item x="3"/>
        <item m="1" x="8"/>
        <item m="1" x="11"/>
        <item m="1" x="12"/>
        <item m="1" x="9"/>
        <item x="4"/>
        <item x="2"/>
        <item x="1"/>
        <item x="0"/>
        <item x="5"/>
        <item m="1" x="10"/>
        <item x="6"/>
        <item m="1" x="7"/>
        <item t="default"/>
      </items>
    </pivotField>
    <pivotField showAll="0">
      <items count="43">
        <item m="1" x="32"/>
        <item x="10"/>
        <item m="1" x="40"/>
        <item x="7"/>
        <item m="1" x="35"/>
        <item x="25"/>
        <item x="4"/>
        <item x="26"/>
        <item m="1" x="33"/>
        <item x="17"/>
        <item m="1" x="29"/>
        <item x="20"/>
        <item x="15"/>
        <item x="2"/>
        <item x="1"/>
        <item x="23"/>
        <item x="0"/>
        <item m="1" x="39"/>
        <item m="1" x="36"/>
        <item x="3"/>
        <item x="27"/>
        <item x="5"/>
        <item x="24"/>
        <item x="18"/>
        <item m="1" x="41"/>
        <item x="8"/>
        <item x="21"/>
        <item m="1" x="37"/>
        <item x="14"/>
        <item x="22"/>
        <item x="9"/>
        <item m="1" x="31"/>
        <item x="6"/>
        <item m="1" x="30"/>
        <item m="1" x="34"/>
        <item x="13"/>
        <item m="1" x="38"/>
        <item x="16"/>
        <item x="12"/>
        <item x="11"/>
        <item x="19"/>
        <item m="1" x="28"/>
        <item t="default"/>
      </items>
    </pivotField>
    <pivotField showAll="0"/>
    <pivotField showAll="0"/>
    <pivotField showAll="0"/>
    <pivotField axis="axisPage" multipleItemSelectionAllowed="1" showAll="0">
      <items count="4">
        <item x="0"/>
        <item h="1" m="1" x="2"/>
        <item m="1" x="1"/>
        <item t="default"/>
      </items>
    </pivotField>
  </pivotFields>
  <rowFields count="1">
    <field x="1"/>
  </rowFields>
  <rowItems count="2">
    <i>
      <x v="1"/>
    </i>
    <i t="grand">
      <x/>
    </i>
  </rowItems>
  <colItems count="1">
    <i/>
  </colItems>
  <pageFields count="1">
    <pageField fld="11" hier="-1"/>
  </pageFields>
  <dataFields count="1">
    <dataField name="Count of ITEM" fld="0" subtotal="count" baseField="1" baseItem="2"/>
  </dataFields>
  <chartFormats count="1">
    <chartFormat chart="3"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32C125E9-3F12-4580-917E-696F062A0AF1}" name="PivotTable4" cacheId="16" applyNumberFormats="0" applyBorderFormats="0" applyFontFormats="0" applyPatternFormats="0" applyAlignmentFormats="0" applyWidthHeightFormats="1" dataCaption="Values" updatedVersion="7" minRefreshableVersion="3" itemPrintTitles="1" createdVersion="8" indent="0" outline="1" outlineData="1" chartFormat="4">
  <location ref="AC3:AD17" firstHeaderRow="1" firstDataRow="1" firstDataCol="1" rowPageCount="1" colPageCount="1"/>
  <pivotFields count="12">
    <pivotField dataField="1" showAll="0"/>
    <pivotField numFmtId="164" showAll="0">
      <items count="15">
        <item h="1" x="0"/>
        <item x="1"/>
        <item h="1" x="2"/>
        <item h="1" x="3"/>
        <item h="1" x="4"/>
        <item h="1" x="5"/>
        <item h="1" x="6"/>
        <item h="1" x="7"/>
        <item h="1" x="8"/>
        <item h="1" x="9"/>
        <item h="1" x="10"/>
        <item h="1" x="11"/>
        <item h="1" x="12"/>
        <item h="1" x="13"/>
        <item t="default"/>
      </items>
    </pivotField>
    <pivotField showAll="0"/>
    <pivotField showAll="0">
      <items count="54">
        <item x="0"/>
        <item x="1"/>
        <item x="2"/>
        <item x="3"/>
        <item x="4"/>
        <item x="5"/>
        <item x="6"/>
        <item x="7"/>
        <item x="8"/>
        <item x="9"/>
        <item x="10"/>
        <item x="11"/>
        <item x="12"/>
        <item x="13"/>
        <item x="14"/>
        <item x="15"/>
        <item x="16"/>
        <item x="17"/>
        <item x="18"/>
        <item x="19"/>
        <item x="20"/>
        <item x="21"/>
        <item x="22"/>
        <item x="23"/>
        <item x="24"/>
        <item x="25"/>
        <item x="26"/>
        <item m="1" x="51"/>
        <item m="1" x="52"/>
        <item m="1" x="41"/>
        <item m="1" x="42"/>
        <item m="1" x="43"/>
        <item m="1" x="44"/>
        <item m="1" x="45"/>
        <item m="1" x="46"/>
        <item m="1" x="47"/>
        <item m="1" x="48"/>
        <item m="1" x="49"/>
        <item m="1" x="50"/>
        <item m="1" x="31"/>
        <item m="1" x="32"/>
        <item m="1" x="33"/>
        <item m="1" x="34"/>
        <item m="1" x="35"/>
        <item m="1" x="36"/>
        <item m="1" x="37"/>
        <item m="1" x="38"/>
        <item m="1" x="39"/>
        <item m="1" x="40"/>
        <item m="1" x="27"/>
        <item m="1" x="28"/>
        <item m="1" x="29"/>
        <item m="1" x="30"/>
        <item t="default"/>
      </items>
    </pivotField>
    <pivotField showAll="0"/>
    <pivotField showAll="0"/>
    <pivotField showAll="0">
      <items count="14">
        <item x="3"/>
        <item m="1" x="8"/>
        <item m="1" x="11"/>
        <item m="1" x="12"/>
        <item m="1" x="9"/>
        <item x="4"/>
        <item x="2"/>
        <item x="1"/>
        <item x="0"/>
        <item x="5"/>
        <item m="1" x="10"/>
        <item x="6"/>
        <item m="1" x="7"/>
        <item t="default"/>
      </items>
    </pivotField>
    <pivotField showAll="0">
      <items count="43">
        <item m="1" x="32"/>
        <item x="10"/>
        <item m="1" x="40"/>
        <item x="7"/>
        <item m="1" x="35"/>
        <item x="25"/>
        <item x="4"/>
        <item x="26"/>
        <item m="1" x="33"/>
        <item x="17"/>
        <item m="1" x="29"/>
        <item x="20"/>
        <item x="15"/>
        <item x="2"/>
        <item x="1"/>
        <item x="23"/>
        <item x="0"/>
        <item m="1" x="39"/>
        <item m="1" x="36"/>
        <item x="3"/>
        <item x="27"/>
        <item x="5"/>
        <item x="24"/>
        <item x="18"/>
        <item m="1" x="41"/>
        <item x="8"/>
        <item x="21"/>
        <item m="1" x="37"/>
        <item x="14"/>
        <item x="22"/>
        <item x="9"/>
        <item m="1" x="31"/>
        <item x="6"/>
        <item m="1" x="30"/>
        <item m="1" x="34"/>
        <item x="13"/>
        <item m="1" x="38"/>
        <item x="16"/>
        <item x="12"/>
        <item x="11"/>
        <item x="19"/>
        <item m="1" x="28"/>
        <item t="default"/>
      </items>
    </pivotField>
    <pivotField axis="axisRow" showAll="0" measureFilter="1" sortType="descending">
      <items count="74">
        <item x="7"/>
        <item h="1" m="1" x="71"/>
        <item m="1" x="62"/>
        <item h="1" m="1" x="72"/>
        <item x="21"/>
        <item x="22"/>
        <item x="16"/>
        <item m="1" x="38"/>
        <item h="1" m="1" x="47"/>
        <item m="1" x="46"/>
        <item h="1" m="1" x="45"/>
        <item m="1" x="40"/>
        <item x="0"/>
        <item x="27"/>
        <item m="1" x="57"/>
        <item x="8"/>
        <item m="1" x="39"/>
        <item m="1" x="44"/>
        <item m="1" x="52"/>
        <item x="15"/>
        <item h="1" m="1" x="48"/>
        <item x="11"/>
        <item h="1" m="1" x="49"/>
        <item m="1" x="68"/>
        <item x="20"/>
        <item x="23"/>
        <item x="26"/>
        <item x="18"/>
        <item m="1" x="51"/>
        <item h="1" m="1" x="58"/>
        <item m="1" x="60"/>
        <item m="1" x="70"/>
        <item m="1" x="50"/>
        <item x="30"/>
        <item m="1" x="63"/>
        <item m="1" x="37"/>
        <item m="1" x="66"/>
        <item h="1" m="1" x="59"/>
        <item m="1" x="43"/>
        <item h="1" m="1" x="65"/>
        <item x="34"/>
        <item x="2"/>
        <item x="14"/>
        <item m="1" x="54"/>
        <item m="1" x="56"/>
        <item x="24"/>
        <item h="1" m="1" x="61"/>
        <item h="1" m="1" x="55"/>
        <item h="1" m="1" x="64"/>
        <item h="1" m="1" x="41"/>
        <item h="1" x="6"/>
        <item h="1" x="32"/>
        <item h="1" x="3"/>
        <item h="1" m="1" x="69"/>
        <item h="1" x="5"/>
        <item h="1" x="12"/>
        <item h="1" m="1" x="67"/>
        <item h="1" x="19"/>
        <item h="1" m="1" x="42"/>
        <item h="1" m="1" x="53"/>
        <item h="1" x="1"/>
        <item h="1" x="9"/>
        <item h="1" x="25"/>
        <item h="1" x="4"/>
        <item h="1" x="10"/>
        <item h="1" x="13"/>
        <item h="1" x="17"/>
        <item h="1" x="28"/>
        <item h="1" x="29"/>
        <item h="1" x="31"/>
        <item h="1" m="1" x="36"/>
        <item h="1" x="33"/>
        <item h="1" x="35"/>
        <item t="default"/>
      </items>
      <autoSortScope>
        <pivotArea dataOnly="0" outline="0" fieldPosition="0">
          <references count="1">
            <reference field="4294967294" count="1" selected="0">
              <x v="0"/>
            </reference>
          </references>
        </pivotArea>
      </autoSortScope>
    </pivotField>
    <pivotField showAll="0"/>
    <pivotField showAll="0"/>
    <pivotField axis="axisPage" multipleItemSelectionAllowed="1" showAll="0">
      <items count="4">
        <item x="0"/>
        <item h="1" m="1" x="2"/>
        <item m="1" x="1"/>
        <item t="default"/>
      </items>
    </pivotField>
  </pivotFields>
  <rowFields count="1">
    <field x="8"/>
  </rowFields>
  <rowItems count="14">
    <i>
      <x v="15"/>
    </i>
    <i>
      <x v="24"/>
    </i>
    <i>
      <x v="41"/>
    </i>
    <i>
      <x v="4"/>
    </i>
    <i>
      <x v="12"/>
    </i>
    <i>
      <x v="6"/>
    </i>
    <i>
      <x/>
    </i>
    <i>
      <x v="19"/>
    </i>
    <i>
      <x v="21"/>
    </i>
    <i>
      <x v="5"/>
    </i>
    <i>
      <x v="42"/>
    </i>
    <i>
      <x v="25"/>
    </i>
    <i>
      <x v="27"/>
    </i>
    <i t="grand">
      <x/>
    </i>
  </rowItems>
  <colItems count="1">
    <i/>
  </colItems>
  <pageFields count="1">
    <pageField fld="11" hier="-1"/>
  </pageFields>
  <dataFields count="1">
    <dataField name="Count of ITEM" fld="0" subtotal="count" baseField="6" baseItem="0"/>
  </dataFields>
  <chartFormats count="1">
    <chartFormat chart="3"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8" type="count" evalOrder="-1" id="1" iMeasureFld="0">
      <autoFilter ref="A1">
        <filterColumn colId="0">
          <top10 val="10" filterVal="1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92495E85-43AF-4350-851E-35A9852757F7}" name="PivotTable3" cacheId="16" applyNumberFormats="0" applyBorderFormats="0" applyFontFormats="0" applyPatternFormats="0" applyAlignmentFormats="0" applyWidthHeightFormats="1" dataCaption="Values" updatedVersion="7" minRefreshableVersion="3" itemPrintTitles="1" createdVersion="8" indent="0" outline="1" outlineData="1" chartFormat="4">
  <location ref="F3:G5" firstHeaderRow="1" firstDataRow="1" firstDataCol="1" rowPageCount="1" colPageCount="1"/>
  <pivotFields count="12">
    <pivotField dataField="1" showAll="0"/>
    <pivotField numFmtId="164" showAll="0">
      <items count="15">
        <item h="1" x="0"/>
        <item x="1"/>
        <item h="1" x="2"/>
        <item h="1" x="3"/>
        <item h="1" x="4"/>
        <item h="1" x="5"/>
        <item h="1" x="6"/>
        <item h="1" x="7"/>
        <item h="1" x="8"/>
        <item h="1" x="9"/>
        <item h="1" x="10"/>
        <item h="1" x="11"/>
        <item h="1" x="12"/>
        <item h="1" x="13"/>
        <item t="default"/>
      </items>
    </pivotField>
    <pivotField showAll="0"/>
    <pivotField showAll="0">
      <items count="54">
        <item x="0"/>
        <item x="1"/>
        <item x="2"/>
        <item x="3"/>
        <item x="4"/>
        <item x="5"/>
        <item x="6"/>
        <item x="7"/>
        <item x="8"/>
        <item x="9"/>
        <item x="10"/>
        <item x="11"/>
        <item x="12"/>
        <item x="13"/>
        <item x="14"/>
        <item x="15"/>
        <item x="16"/>
        <item x="17"/>
        <item x="18"/>
        <item x="19"/>
        <item x="20"/>
        <item x="21"/>
        <item x="22"/>
        <item x="23"/>
        <item x="24"/>
        <item x="25"/>
        <item x="26"/>
        <item m="1" x="51"/>
        <item m="1" x="52"/>
        <item m="1" x="41"/>
        <item m="1" x="42"/>
        <item m="1" x="43"/>
        <item m="1" x="44"/>
        <item m="1" x="45"/>
        <item m="1" x="46"/>
        <item m="1" x="47"/>
        <item m="1" x="48"/>
        <item m="1" x="49"/>
        <item m="1" x="50"/>
        <item m="1" x="31"/>
        <item m="1" x="32"/>
        <item m="1" x="33"/>
        <item m="1" x="34"/>
        <item m="1" x="35"/>
        <item m="1" x="36"/>
        <item m="1" x="37"/>
        <item m="1" x="38"/>
        <item m="1" x="39"/>
        <item m="1" x="40"/>
        <item m="1" x="27"/>
        <item m="1" x="28"/>
        <item m="1" x="29"/>
        <item m="1" x="30"/>
        <item t="default"/>
      </items>
    </pivotField>
    <pivotField showAll="0"/>
    <pivotField showAll="0"/>
    <pivotField showAll="0">
      <items count="14">
        <item x="3"/>
        <item m="1" x="8"/>
        <item m="1" x="11"/>
        <item m="1" x="12"/>
        <item m="1" x="9"/>
        <item x="4"/>
        <item x="2"/>
        <item x="1"/>
        <item x="0"/>
        <item x="5"/>
        <item m="1" x="10"/>
        <item x="6"/>
        <item m="1" x="7"/>
        <item t="default"/>
      </items>
    </pivotField>
    <pivotField showAll="0">
      <items count="43">
        <item m="1" x="32"/>
        <item x="10"/>
        <item m="1" x="40"/>
        <item x="7"/>
        <item m="1" x="35"/>
        <item x="25"/>
        <item x="4"/>
        <item x="26"/>
        <item m="1" x="33"/>
        <item x="17"/>
        <item m="1" x="29"/>
        <item x="20"/>
        <item x="15"/>
        <item x="2"/>
        <item x="1"/>
        <item x="23"/>
        <item x="0"/>
        <item m="1" x="39"/>
        <item m="1" x="36"/>
        <item x="3"/>
        <item x="27"/>
        <item x="5"/>
        <item x="24"/>
        <item x="18"/>
        <item m="1" x="41"/>
        <item x="8"/>
        <item x="21"/>
        <item m="1" x="37"/>
        <item x="14"/>
        <item x="22"/>
        <item x="9"/>
        <item m="1" x="31"/>
        <item x="6"/>
        <item m="1" x="30"/>
        <item m="1" x="34"/>
        <item x="13"/>
        <item m="1" x="38"/>
        <item x="16"/>
        <item x="12"/>
        <item x="11"/>
        <item x="19"/>
        <item m="1" x="28"/>
        <item t="default"/>
      </items>
    </pivotField>
    <pivotField showAll="0"/>
    <pivotField axis="axisRow" showAll="0">
      <items count="5">
        <item m="1" x="3"/>
        <item x="2"/>
        <item x="0"/>
        <item x="1"/>
        <item t="default"/>
      </items>
    </pivotField>
    <pivotField showAll="0"/>
    <pivotField axis="axisPage" multipleItemSelectionAllowed="1" showAll="0">
      <items count="4">
        <item x="0"/>
        <item h="1" m="1" x="2"/>
        <item m="1" x="1"/>
        <item t="default"/>
      </items>
    </pivotField>
  </pivotFields>
  <rowFields count="1">
    <field x="9"/>
  </rowFields>
  <rowItems count="2">
    <i>
      <x v="2"/>
    </i>
    <i t="grand">
      <x/>
    </i>
  </rowItems>
  <colItems count="1">
    <i/>
  </colItems>
  <pageFields count="1">
    <pageField fld="11" hier="-1"/>
  </pageFields>
  <dataFields count="1">
    <dataField name="Count of ITEM" fld="0" subtotal="count" baseField="7" baseItem="0"/>
  </dataFields>
  <chartFormats count="7">
    <chartFormat chart="3" format="8" series="1">
      <pivotArea type="data" outline="0" fieldPosition="0">
        <references count="1">
          <reference field="4294967294" count="1" selected="0">
            <x v="0"/>
          </reference>
        </references>
      </pivotArea>
    </chartFormat>
    <chartFormat chart="3" format="9">
      <pivotArea type="data" outline="0" fieldPosition="0">
        <references count="2">
          <reference field="4294967294" count="1" selected="0">
            <x v="0"/>
          </reference>
          <reference field="9" count="1" selected="0">
            <x v="0"/>
          </reference>
        </references>
      </pivotArea>
    </chartFormat>
    <chartFormat chart="3" format="10">
      <pivotArea type="data" outline="0" fieldPosition="0">
        <references count="2">
          <reference field="4294967294" count="1" selected="0">
            <x v="0"/>
          </reference>
          <reference field="9" count="1" selected="0">
            <x v="1"/>
          </reference>
        </references>
      </pivotArea>
    </chartFormat>
    <chartFormat chart="3" format="11">
      <pivotArea type="data" outline="0" fieldPosition="0">
        <references count="2">
          <reference field="4294967294" count="1" selected="0">
            <x v="0"/>
          </reference>
          <reference field="9" count="1" selected="0">
            <x v="2"/>
          </reference>
        </references>
      </pivotArea>
    </chartFormat>
    <chartFormat chart="3" format="12" series="1">
      <pivotArea type="data" outline="0" fieldPosition="0">
        <references count="2">
          <reference field="4294967294" count="1" selected="0">
            <x v="0"/>
          </reference>
          <reference field="11" count="1" selected="0">
            <x v="1"/>
          </reference>
        </references>
      </pivotArea>
    </chartFormat>
    <chartFormat chart="3" format="13" series="1">
      <pivotArea type="data" outline="0" fieldPosition="0">
        <references count="2">
          <reference field="4294967294" count="1" selected="0">
            <x v="0"/>
          </reference>
          <reference field="11" count="1" selected="0">
            <x v="2"/>
          </reference>
        </references>
      </pivotArea>
    </chartFormat>
    <chartFormat chart="3" format="14">
      <pivotArea type="data" outline="0" fieldPosition="0">
        <references count="2">
          <reference field="4294967294" count="1" selected="0">
            <x v="0"/>
          </reference>
          <reference field="9"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2C23A4CE-AB34-484A-9955-AEF80F8523B5}" name="PivotTable6" cacheId="16" applyNumberFormats="0" applyBorderFormats="0" applyFontFormats="0" applyPatternFormats="0" applyAlignmentFormats="0" applyWidthHeightFormats="1" dataCaption="Values" updatedVersion="7" minRefreshableVersion="3" itemPrintTitles="1" createdVersion="8" indent="0" outline="1" outlineData="1" chartFormat="4">
  <location ref="P3:R6" firstHeaderRow="1" firstDataRow="2" firstDataCol="1" rowPageCount="1" colPageCount="1"/>
  <pivotFields count="12">
    <pivotField dataField="1" showAll="0"/>
    <pivotField axis="axisRow" numFmtId="164" showAll="0">
      <items count="15">
        <item h="1" x="0"/>
        <item x="1"/>
        <item h="1" x="2"/>
        <item h="1" x="3"/>
        <item h="1" x="4"/>
        <item h="1" x="5"/>
        <item h="1" x="6"/>
        <item h="1" x="7"/>
        <item h="1" x="8"/>
        <item h="1" x="9"/>
        <item h="1" x="10"/>
        <item h="1" x="11"/>
        <item h="1" x="12"/>
        <item h="1" x="13"/>
        <item t="default"/>
      </items>
    </pivotField>
    <pivotField showAll="0"/>
    <pivotField showAll="0">
      <items count="54">
        <item x="0"/>
        <item x="1"/>
        <item x="2"/>
        <item x="3"/>
        <item x="4"/>
        <item x="5"/>
        <item x="6"/>
        <item x="7"/>
        <item x="8"/>
        <item x="9"/>
        <item x="10"/>
        <item x="11"/>
        <item x="12"/>
        <item x="13"/>
        <item x="14"/>
        <item x="15"/>
        <item x="16"/>
        <item x="17"/>
        <item x="18"/>
        <item x="19"/>
        <item x="20"/>
        <item x="21"/>
        <item x="22"/>
        <item x="23"/>
        <item x="24"/>
        <item x="25"/>
        <item x="26"/>
        <item m="1" x="51"/>
        <item m="1" x="52"/>
        <item m="1" x="41"/>
        <item m="1" x="42"/>
        <item m="1" x="43"/>
        <item m="1" x="44"/>
        <item m="1" x="45"/>
        <item m="1" x="46"/>
        <item m="1" x="47"/>
        <item m="1" x="48"/>
        <item m="1" x="49"/>
        <item m="1" x="50"/>
        <item m="1" x="31"/>
        <item m="1" x="32"/>
        <item m="1" x="33"/>
        <item m="1" x="34"/>
        <item m="1" x="35"/>
        <item m="1" x="36"/>
        <item m="1" x="37"/>
        <item m="1" x="38"/>
        <item m="1" x="39"/>
        <item m="1" x="40"/>
        <item m="1" x="27"/>
        <item m="1" x="28"/>
        <item m="1" x="29"/>
        <item m="1" x="30"/>
        <item t="default"/>
      </items>
    </pivotField>
    <pivotField showAll="0"/>
    <pivotField showAll="0"/>
    <pivotField showAll="0">
      <items count="14">
        <item x="3"/>
        <item m="1" x="8"/>
        <item m="1" x="11"/>
        <item m="1" x="12"/>
        <item m="1" x="9"/>
        <item x="4"/>
        <item x="2"/>
        <item x="1"/>
        <item x="0"/>
        <item x="5"/>
        <item m="1" x="10"/>
        <item x="6"/>
        <item m="1" x="7"/>
        <item t="default"/>
      </items>
    </pivotField>
    <pivotField showAll="0">
      <items count="43">
        <item m="1" x="32"/>
        <item x="10"/>
        <item m="1" x="40"/>
        <item x="7"/>
        <item m="1" x="35"/>
        <item x="25"/>
        <item x="4"/>
        <item x="26"/>
        <item m="1" x="33"/>
        <item x="17"/>
        <item m="1" x="29"/>
        <item x="20"/>
        <item x="15"/>
        <item x="2"/>
        <item x="1"/>
        <item x="23"/>
        <item x="0"/>
        <item m="1" x="39"/>
        <item m="1" x="36"/>
        <item x="3"/>
        <item x="27"/>
        <item x="5"/>
        <item x="24"/>
        <item x="18"/>
        <item m="1" x="41"/>
        <item x="8"/>
        <item x="21"/>
        <item m="1" x="37"/>
        <item x="14"/>
        <item x="22"/>
        <item x="9"/>
        <item m="1" x="31"/>
        <item x="6"/>
        <item m="1" x="30"/>
        <item m="1" x="34"/>
        <item x="13"/>
        <item m="1" x="38"/>
        <item x="16"/>
        <item x="12"/>
        <item x="11"/>
        <item x="19"/>
        <item m="1" x="28"/>
        <item t="default"/>
      </items>
    </pivotField>
    <pivotField showAll="0"/>
    <pivotField axis="axisCol" showAll="0">
      <items count="5">
        <item m="1" x="3"/>
        <item x="2"/>
        <item x="0"/>
        <item x="1"/>
        <item t="default"/>
      </items>
    </pivotField>
    <pivotField showAll="0"/>
    <pivotField axis="axisPage" multipleItemSelectionAllowed="1" showAll="0">
      <items count="4">
        <item x="0"/>
        <item h="1" m="1" x="2"/>
        <item m="1" x="1"/>
        <item t="default"/>
      </items>
    </pivotField>
  </pivotFields>
  <rowFields count="1">
    <field x="1"/>
  </rowFields>
  <rowItems count="2">
    <i>
      <x v="1"/>
    </i>
    <i t="grand">
      <x/>
    </i>
  </rowItems>
  <colFields count="1">
    <field x="9"/>
  </colFields>
  <colItems count="2">
    <i>
      <x v="2"/>
    </i>
    <i t="grand">
      <x/>
    </i>
  </colItems>
  <pageFields count="1">
    <pageField fld="11" hier="-1"/>
  </pageFields>
  <dataFields count="1">
    <dataField name="Count of ITEM" fld="0" subtotal="count" baseField="1" baseItem="2"/>
  </dataFields>
  <chartFormats count="5">
    <chartFormat chart="3" format="6" series="1">
      <pivotArea type="data" outline="0" fieldPosition="0">
        <references count="2">
          <reference field="4294967294" count="1" selected="0">
            <x v="0"/>
          </reference>
          <reference field="9" count="1" selected="0">
            <x v="0"/>
          </reference>
        </references>
      </pivotArea>
    </chartFormat>
    <chartFormat chart="3" format="7" series="1">
      <pivotArea type="data" outline="0" fieldPosition="0">
        <references count="2">
          <reference field="4294967294" count="1" selected="0">
            <x v="0"/>
          </reference>
          <reference field="9" count="1" selected="0">
            <x v="1"/>
          </reference>
        </references>
      </pivotArea>
    </chartFormat>
    <chartFormat chart="3" format="8" series="1">
      <pivotArea type="data" outline="0" fieldPosition="0">
        <references count="2">
          <reference field="4294967294" count="1" selected="0">
            <x v="0"/>
          </reference>
          <reference field="9" count="1" selected="0">
            <x v="2"/>
          </reference>
        </references>
      </pivotArea>
    </chartFormat>
    <chartFormat chart="3" format="9" series="1">
      <pivotArea type="data" outline="0" fieldPosition="0">
        <references count="1">
          <reference field="4294967294" count="1" selected="0">
            <x v="0"/>
          </reference>
        </references>
      </pivotArea>
    </chartFormat>
    <chartFormat chart="3" format="10" series="1">
      <pivotArea type="data" outline="0" fieldPosition="0">
        <references count="2">
          <reference field="4294967294" count="1" selected="0">
            <x v="0"/>
          </reference>
          <reference field="9"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ECHA" xr10:uid="{A414FD66-DAFB-4E8B-9465-815055A5FEB1}" sourceName="FECHA">
  <pivotTables>
    <pivotTable tabId="6" name="PivotTable2"/>
    <pivotTable tabId="6" name="PivotTable3"/>
    <pivotTable tabId="6" name="PivotTable5"/>
    <pivotTable tabId="6" name="PivotTable6"/>
    <pivotTable tabId="6" name="PivotTable7"/>
    <pivotTable tabId="6" name="PivotTable4"/>
    <pivotTable tabId="6" name="PivotTable1"/>
  </pivotTables>
  <data>
    <tabular pivotCacheId="1407706537">
      <items count="14">
        <i x="1" s="1"/>
        <i x="2"/>
        <i x="3"/>
        <i x="4"/>
        <i x="5"/>
        <i x="6"/>
        <i x="7"/>
        <i x="8" nd="1"/>
        <i x="9" nd="1"/>
        <i x="10" nd="1"/>
        <i x="11" nd="1"/>
        <i x="12" nd="1"/>
        <i x="0" nd="1"/>
        <i x="13"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RENCIA" xr10:uid="{EFE5DB00-D3A0-4B9F-9A49-60592D8FBB64}" sourceName="GERENCIA">
  <pivotTables>
    <pivotTable tabId="6" name="PivotTable2"/>
    <pivotTable tabId="6" name="PivotTable3"/>
    <pivotTable tabId="6" name="PivotTable5"/>
    <pivotTable tabId="6" name="PivotTable6"/>
    <pivotTable tabId="6" name="PivotTable7"/>
    <pivotTable tabId="6" name="PivotTable4"/>
    <pivotTable tabId="6" name="PivotTable1"/>
  </pivotTables>
  <data>
    <tabular pivotCacheId="1407706537">
      <items count="13">
        <i x="3" s="1"/>
        <i x="4" s="1"/>
        <i x="2" s="1"/>
        <i x="1" s="1"/>
        <i x="0" s="1"/>
        <i x="5" s="1"/>
        <i x="6" s="1"/>
        <i x="8" s="1" nd="1"/>
        <i x="11" s="1" nd="1"/>
        <i x="12" s="1" nd="1"/>
        <i x="9" s="1" nd="1"/>
        <i x="10" s="1" nd="1"/>
        <i x="7"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YECTO" xr10:uid="{644331B8-FB36-4FC4-BC0F-4DC3229B7EEF}" sourceName="PROYECTO">
  <pivotTables>
    <pivotTable tabId="6" name="PivotTable7"/>
    <pivotTable tabId="6" name="PivotTable1"/>
    <pivotTable tabId="6" name="PivotTable2"/>
    <pivotTable tabId="6" name="PivotTable3"/>
    <pivotTable tabId="6" name="PivotTable4"/>
    <pivotTable tabId="6" name="PivotTable5"/>
    <pivotTable tabId="6" name="PivotTable6"/>
  </pivotTables>
  <data>
    <tabular pivotCacheId="1407706537">
      <items count="42">
        <i x="10" s="1"/>
        <i x="7" s="1"/>
        <i x="4" s="1"/>
        <i x="17" s="1"/>
        <i x="15" s="1"/>
        <i x="2" s="1"/>
        <i x="1" s="1"/>
        <i x="0" s="1"/>
        <i x="3" s="1"/>
        <i x="5" s="1"/>
        <i x="8" s="1"/>
        <i x="14" s="1"/>
        <i x="9" s="1"/>
        <i x="6" s="1"/>
        <i x="13" s="1"/>
        <i x="16" s="1"/>
        <i x="12" s="1"/>
        <i x="11" s="1"/>
        <i x="32" s="1" nd="1"/>
        <i x="40" s="1" nd="1"/>
        <i x="35" s="1" nd="1"/>
        <i x="25" s="1" nd="1"/>
        <i x="26" s="1" nd="1"/>
        <i x="33" s="1" nd="1"/>
        <i x="29" s="1" nd="1"/>
        <i x="20" s="1" nd="1"/>
        <i x="23" s="1" nd="1"/>
        <i x="39" s="1" nd="1"/>
        <i x="36" s="1" nd="1"/>
        <i x="27" s="1" nd="1"/>
        <i x="24" s="1" nd="1"/>
        <i x="18" s="1" nd="1"/>
        <i x="41" s="1" nd="1"/>
        <i x="21" s="1" nd="1"/>
        <i x="37" s="1" nd="1"/>
        <i x="22" s="1" nd="1"/>
        <i x="31" s="1" nd="1"/>
        <i x="30" s="1" nd="1"/>
        <i x="34" s="1" nd="1"/>
        <i x="38" s="1" nd="1"/>
        <i x="19" s="1" nd="1"/>
        <i x="28" s="1" nd="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MANA_DEL_AÑO" xr10:uid="{B937D70E-E28A-466C-AD81-6FFCECB65A35}" sourceName="SEMANA DEL AÑO">
  <pivotTables>
    <pivotTable tabId="6" name="PivotTable5"/>
    <pivotTable tabId="6" name="PivotTable1"/>
    <pivotTable tabId="6" name="PivotTable2"/>
    <pivotTable tabId="6" name="PivotTable3"/>
    <pivotTable tabId="6" name="PivotTable4"/>
    <pivotTable tabId="6" name="PivotTable6"/>
    <pivotTable tabId="6" name="PivotTable7"/>
  </pivotTables>
  <data>
    <tabular pivotCacheId="1407706537">
      <items count="53">
        <i x="0" s="1"/>
        <i x="1" s="1"/>
        <i x="2" s="1"/>
        <i x="3" s="1"/>
        <i x="4" s="1"/>
        <i x="5" s="1" nd="1"/>
        <i x="6" s="1" nd="1"/>
        <i x="7" s="1" nd="1"/>
        <i x="8" s="1" nd="1"/>
        <i x="9" s="1" nd="1"/>
        <i x="10" s="1" nd="1"/>
        <i x="11" s="1" nd="1"/>
        <i x="12" s="1" nd="1"/>
        <i x="13" s="1" nd="1"/>
        <i x="14" s="1" nd="1"/>
        <i x="15" s="1" nd="1"/>
        <i x="16" s="1" nd="1"/>
        <i x="17" s="1" nd="1"/>
        <i x="18" s="1" nd="1"/>
        <i x="19" s="1" nd="1"/>
        <i x="20" s="1" nd="1"/>
        <i x="21" s="1" nd="1"/>
        <i x="22" s="1" nd="1"/>
        <i x="23" s="1" nd="1"/>
        <i x="24" s="1" nd="1"/>
        <i x="25" s="1" nd="1"/>
        <i x="26" s="1" nd="1"/>
        <i x="51" s="1" nd="1"/>
        <i x="52" s="1" nd="1"/>
        <i x="41" s="1" nd="1"/>
        <i x="42" s="1" nd="1"/>
        <i x="43" s="1" nd="1"/>
        <i x="44" s="1" nd="1"/>
        <i x="45" s="1" nd="1"/>
        <i x="46" s="1" nd="1"/>
        <i x="47" s="1" nd="1"/>
        <i x="48" s="1" nd="1"/>
        <i x="49" s="1" nd="1"/>
        <i x="50" s="1" nd="1"/>
        <i x="31" s="1" nd="1"/>
        <i x="32" s="1" nd="1"/>
        <i x="33" s="1" nd="1"/>
        <i x="34" s="1" nd="1"/>
        <i x="35" s="1" nd="1"/>
        <i x="36" s="1" nd="1"/>
        <i x="37" s="1" nd="1"/>
        <i x="38" s="1" nd="1"/>
        <i x="39" s="1" nd="1"/>
        <i x="40" s="1" nd="1"/>
        <i x="27" s="1" nd="1"/>
        <i x="28" s="1" nd="1"/>
        <i x="29" s="1" nd="1"/>
        <i x="30"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ECHA" xr10:uid="{C5964310-45D8-4F12-BC4A-4801354A8FD3}" cache="Slicer_FECHA" caption="FECHA" columnCount="2" rowHeight="241300"/>
  <slicer name="GERENCIA" xr10:uid="{D85D8786-4EE9-4B53-91C3-B14E8B3DC459}" cache="Slicer_GERENCIA" caption="GERENCIA" rowHeight="241300"/>
  <slicer name="PROYECTO" xr10:uid="{4C2FD67A-D9A0-49AD-AE32-3460B3D734D3}" cache="Slicer_PROYECTO" caption="PROYECTO" rowHeight="241300"/>
  <slicer name="SEMANA DEL AÑO" xr10:uid="{00C6F9D8-3794-4DC5-88E8-8EBAB4667479}" cache="Slicer_SEMANA_DEL_AÑO" caption="SEMANA DEL AÑO"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9B0B36-1F92-4B60-A41E-566535A31930}" name="TBL_1" displayName="TBL_1" ref="A1:L345" totalsRowShown="0" headerRowDxfId="26" dataDxfId="25" totalsRowDxfId="24">
  <autoFilter ref="A1:L345" xr:uid="{279B0B36-1F92-4B60-A41E-566535A31930}"/>
  <tableColumns count="12">
    <tableColumn id="1" xr3:uid="{9236DF31-FAF5-4D90-BB86-FFC135CAFF32}" name="ITEM" dataDxfId="23" totalsRowDxfId="22">
      <calculatedColumnFormula>+ROW()-ROW(TBL_1[[#Headers],[ITEM]])</calculatedColumnFormula>
    </tableColumn>
    <tableColumn id="9" xr3:uid="{6072F00A-F0F0-481F-99F8-6CD224EFC7C9}" name="FECHA" dataDxfId="21" totalsRowDxfId="20"/>
    <tableColumn id="13" xr3:uid="{30814D5C-B189-430B-A5FA-6B523A6D8242}" name="HORA DEL REPORTE" dataDxfId="19" totalsRowDxfId="18"/>
    <tableColumn id="14" xr3:uid="{C196E342-4413-4756-AC27-540845543BB8}" name="SEMANA DEL AÑO" dataDxfId="17" totalsRowDxfId="16">
      <calculatedColumnFormula>+IF(WEEKNUM(TBL_1[[#This Row],[FECHA]],2)&lt;10,"W0"&amp;WEEKNUM(TBL_1[[#This Row],[FECHA]],2),"W"&amp;WEEKNUM(TBL_1[[#This Row],[FECHA]],2))</calculatedColumnFormula>
    </tableColumn>
    <tableColumn id="2" xr3:uid="{9A2FC7BD-8378-451E-BF5E-DD3EA6AD3E09}" name="VEHICULO" dataDxfId="15" totalsRowDxfId="14"/>
    <tableColumn id="3" xr3:uid="{4776CF0D-1B9E-4747-8BD6-ED0F9DA91869}" name="CONDUCTOR" dataDxfId="13" totalsRowDxfId="12"/>
    <tableColumn id="4" xr3:uid="{D04D32DD-F3C4-4C3B-A47A-ADA3E3A4EF29}" name="GERENCIA" dataDxfId="11" totalsRowDxfId="10"/>
    <tableColumn id="5" xr3:uid="{FE3E061E-3355-4805-A9C3-1C247E8F307B}" name="PROYECTO" dataDxfId="9" totalsRowDxfId="8"/>
    <tableColumn id="6" xr3:uid="{CE14D433-E368-4729-8FA5-0B1A4BE2E8A5}" name="COORDINADOR" dataDxfId="7" totalsRowDxfId="6"/>
    <tableColumn id="7" xr3:uid="{6BACF329-2A93-475A-A8FC-02254FDC0432}" name="EVENTO REGISTRADO" dataDxfId="5" totalsRowDxfId="4"/>
    <tableColumn id="8" xr3:uid="{8E60A6E5-5E20-4C79-90EB-54CF14589C9E}" name="COMENTARIO" dataDxfId="3" totalsRowDxfId="2"/>
    <tableColumn id="10" xr3:uid="{0A8104AA-B370-4553-8C9E-5C486B2E1172}" name="JUSTIFICACIÓN" dataDxfId="1" totalsRowDxfId="0"/>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907984-9508-4837-B416-CA17DC39AB8B}" name="Table2" displayName="Table2" ref="A1:A11" totalsRowShown="0">
  <autoFilter ref="A1:A11" xr:uid="{62907984-9508-4837-B416-CA17DC39AB8B}"/>
  <sortState xmlns:xlrd2="http://schemas.microsoft.com/office/spreadsheetml/2017/richdata2" ref="A2:A10">
    <sortCondition ref="A1:A10"/>
  </sortState>
  <tableColumns count="1">
    <tableColumn id="1" xr3:uid="{3416A150-DF3C-4A75-875F-5BA2412EABAE}" name="GERENCIAS"/>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EFEB02-4799-42F5-87AE-0CBBC6C2691D}" name="Table3" displayName="Table3" ref="C1:C43" totalsRowShown="0">
  <autoFilter ref="C1:C43" xr:uid="{CAEFEB02-4799-42F5-87AE-0CBBC6C2691D}"/>
  <sortState xmlns:xlrd2="http://schemas.microsoft.com/office/spreadsheetml/2017/richdata2" ref="C2:C30">
    <sortCondition ref="C1:C30"/>
  </sortState>
  <tableColumns count="1">
    <tableColumn id="1" xr3:uid="{B0A60B97-EA41-4131-9CA9-E70406706E83}" name="PROYECTOS"/>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565429F-23E9-48FC-A9CE-516566C755FD}" name="Table4" displayName="Table4" ref="G1:G76" totalsRowShown="0">
  <autoFilter ref="G1:G76" xr:uid="{7565429F-23E9-48FC-A9CE-516566C755FD}"/>
  <sortState xmlns:xlrd2="http://schemas.microsoft.com/office/spreadsheetml/2017/richdata2" ref="G2:G59">
    <sortCondition ref="G1:G59"/>
  </sortState>
  <tableColumns count="1">
    <tableColumn id="1" xr3:uid="{490AB5EB-11A4-434D-ADC8-BD619A66CC78}" name="COORDINADORES"/>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443BAA5-4022-4838-B7D3-51A802904C9B}" name="Table7" displayName="Table7" ref="I1:I5" totalsRowShown="0">
  <autoFilter ref="I1:I5" xr:uid="{E443BAA5-4022-4838-B7D3-51A802904C9B}"/>
  <tableColumns count="1">
    <tableColumn id="1" xr3:uid="{1C93DDEB-9749-41E6-ABC3-4E5C30B3CAF8}" name="EVENTOS"/>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5043A3B-38AE-46C5-BCFB-C6A4E7FBD7D2}" name="Table6" displayName="Table6" ref="L1:L3" totalsRowShown="0">
  <autoFilter ref="L1:L3" xr:uid="{65043A3B-38AE-46C5-BCFB-C6A4E7FBD7D2}"/>
  <tableColumns count="1">
    <tableColumn id="1" xr3:uid="{06B96861-79DA-4372-8D3E-7C45F589FA45}" name="JUSTIFICACIÓ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6D9B7-D2FA-4CB0-B8E9-4B55DA151549}">
  <dimension ref="A1:L345"/>
  <sheetViews>
    <sheetView tabSelected="1" topLeftCell="A336" zoomScaleNormal="100" workbookViewId="0">
      <selection activeCell="A346" sqref="A346"/>
    </sheetView>
  </sheetViews>
  <sheetFormatPr baseColWidth="10" defaultColWidth="8.81640625" defaultRowHeight="14.5"/>
  <cols>
    <col min="1" max="1" width="7.7265625" bestFit="1" customWidth="1"/>
    <col min="2" max="2" width="11.1796875" bestFit="1" customWidth="1"/>
    <col min="3" max="4" width="15" customWidth="1"/>
    <col min="5" max="5" width="14.54296875" customWidth="1"/>
    <col min="6" max="6" width="40.1796875" customWidth="1"/>
    <col min="7" max="7" width="23" bestFit="1" customWidth="1"/>
    <col min="8" max="8" width="39.1796875" bestFit="1" customWidth="1"/>
    <col min="9" max="9" width="35.1796875" bestFit="1" customWidth="1"/>
    <col min="10" max="10" width="25.54296875" customWidth="1"/>
    <col min="11" max="11" width="27.54296875" bestFit="1" customWidth="1"/>
    <col min="12" max="12" width="19" bestFit="1" customWidth="1"/>
  </cols>
  <sheetData>
    <row r="1" spans="1:12" ht="29">
      <c r="A1" s="1" t="s">
        <v>0</v>
      </c>
      <c r="B1" s="1" t="s">
        <v>1</v>
      </c>
      <c r="C1" s="3" t="s">
        <v>2</v>
      </c>
      <c r="D1" s="3" t="s">
        <v>3</v>
      </c>
      <c r="E1" s="1" t="s">
        <v>4</v>
      </c>
      <c r="F1" s="1" t="s">
        <v>5</v>
      </c>
      <c r="G1" s="1" t="s">
        <v>6</v>
      </c>
      <c r="H1" s="1" t="s">
        <v>7</v>
      </c>
      <c r="I1" s="1" t="s">
        <v>8</v>
      </c>
      <c r="J1" s="1" t="s">
        <v>9</v>
      </c>
      <c r="K1" s="1" t="s">
        <v>10</v>
      </c>
      <c r="L1" s="1" t="s">
        <v>11</v>
      </c>
    </row>
    <row r="2" spans="1:12">
      <c r="A2" s="1">
        <f>+ROW()-ROW(TBL_1[[#Headers],[ITEM]])</f>
        <v>1</v>
      </c>
      <c r="B2" s="2">
        <v>45658</v>
      </c>
      <c r="C2" s="7">
        <v>0.53333333333333333</v>
      </c>
      <c r="D2" s="1" t="str">
        <f>+IF(WEEKNUM(TBL_1[[#This Row],[FECHA]],2)&lt;10,"W0"&amp;WEEKNUM(TBL_1[[#This Row],[FECHA]],2),"W"&amp;WEEKNUM(TBL_1[[#This Row],[FECHA]],2))</f>
        <v>W01</v>
      </c>
      <c r="E2" s="1" t="s">
        <v>12</v>
      </c>
      <c r="F2" s="1" t="s">
        <v>13</v>
      </c>
      <c r="G2" s="1" t="s">
        <v>14</v>
      </c>
      <c r="H2" s="1" t="s">
        <v>15</v>
      </c>
      <c r="I2" s="1" t="s">
        <v>16</v>
      </c>
      <c r="J2" s="1" t="s">
        <v>17</v>
      </c>
      <c r="K2" s="1"/>
      <c r="L2" s="1" t="s">
        <v>18</v>
      </c>
    </row>
    <row r="3" spans="1:12">
      <c r="A3" s="1">
        <f>+ROW()-ROW(TBL_1[[#Headers],[ITEM]])</f>
        <v>2</v>
      </c>
      <c r="B3" s="2">
        <v>45658</v>
      </c>
      <c r="C3" s="7">
        <v>0.53472222222222221</v>
      </c>
      <c r="D3" s="1" t="str">
        <f>+IF(WEEKNUM(TBL_1[[#This Row],[FECHA]],2)&lt;10,"W0"&amp;WEEKNUM(TBL_1[[#This Row],[FECHA]],2),"W"&amp;WEEKNUM(TBL_1[[#This Row],[FECHA]],2))</f>
        <v>W01</v>
      </c>
      <c r="E3" s="1" t="s">
        <v>19</v>
      </c>
      <c r="F3" s="1" t="s">
        <v>20</v>
      </c>
      <c r="G3" s="1" t="s">
        <v>21</v>
      </c>
      <c r="H3" s="1" t="s">
        <v>22</v>
      </c>
      <c r="I3" s="1" t="s">
        <v>23</v>
      </c>
      <c r="J3" s="1" t="s">
        <v>17</v>
      </c>
      <c r="K3" s="1"/>
      <c r="L3" s="1" t="s">
        <v>18</v>
      </c>
    </row>
    <row r="4" spans="1:12">
      <c r="A4" s="1">
        <f>+ROW()-ROW(TBL_1[[#Headers],[ITEM]])</f>
        <v>3</v>
      </c>
      <c r="B4" s="2">
        <v>45658</v>
      </c>
      <c r="C4" s="7">
        <v>9.5138888888888884E-2</v>
      </c>
      <c r="D4" s="1" t="str">
        <f>+IF(WEEKNUM(TBL_1[[#This Row],[FECHA]],2)&lt;10,"W0"&amp;WEEKNUM(TBL_1[[#This Row],[FECHA]],2),"W"&amp;WEEKNUM(TBL_1[[#This Row],[FECHA]],2))</f>
        <v>W01</v>
      </c>
      <c r="E4" s="1" t="s">
        <v>24</v>
      </c>
      <c r="F4" s="1" t="s">
        <v>25</v>
      </c>
      <c r="G4" s="1" t="s">
        <v>14</v>
      </c>
      <c r="H4" s="1" t="s">
        <v>15</v>
      </c>
      <c r="I4" s="1" t="s">
        <v>26</v>
      </c>
      <c r="J4" s="1" t="s">
        <v>17</v>
      </c>
      <c r="K4" s="1"/>
      <c r="L4" s="1" t="s">
        <v>18</v>
      </c>
    </row>
    <row r="5" spans="1:12">
      <c r="A5" s="1">
        <f>+ROW()-ROW(TBL_1[[#Headers],[ITEM]])</f>
        <v>4</v>
      </c>
      <c r="B5" s="2">
        <v>45658</v>
      </c>
      <c r="C5" s="7">
        <v>0.11666666666666667</v>
      </c>
      <c r="D5" s="1" t="str">
        <f>+IF(WEEKNUM(TBL_1[[#This Row],[FECHA]],2)&lt;10,"W0"&amp;WEEKNUM(TBL_1[[#This Row],[FECHA]],2),"W"&amp;WEEKNUM(TBL_1[[#This Row],[FECHA]],2))</f>
        <v>W01</v>
      </c>
      <c r="E5" s="1" t="s">
        <v>27</v>
      </c>
      <c r="F5" s="1" t="s">
        <v>28</v>
      </c>
      <c r="G5" s="1" t="s">
        <v>21</v>
      </c>
      <c r="H5" s="1" t="s">
        <v>22</v>
      </c>
      <c r="I5" s="1" t="s">
        <v>29</v>
      </c>
      <c r="J5" s="1" t="s">
        <v>17</v>
      </c>
      <c r="K5" s="1"/>
      <c r="L5" s="1" t="s">
        <v>18</v>
      </c>
    </row>
    <row r="6" spans="1:12">
      <c r="A6" s="1">
        <f>+ROW()-ROW(TBL_1[[#Headers],[ITEM]])</f>
        <v>5</v>
      </c>
      <c r="B6" s="2">
        <v>45658</v>
      </c>
      <c r="C6" s="7">
        <v>0.40833333333333333</v>
      </c>
      <c r="D6" s="1" t="str">
        <f>+IF(WEEKNUM(TBL_1[[#This Row],[FECHA]],2)&lt;10,"W0"&amp;WEEKNUM(TBL_1[[#This Row],[FECHA]],2),"W"&amp;WEEKNUM(TBL_1[[#This Row],[FECHA]],2))</f>
        <v>W01</v>
      </c>
      <c r="E6" s="1" t="s">
        <v>30</v>
      </c>
      <c r="F6" s="1" t="s">
        <v>31</v>
      </c>
      <c r="G6" s="1" t="s">
        <v>21</v>
      </c>
      <c r="H6" s="1" t="s">
        <v>32</v>
      </c>
      <c r="I6" s="1" t="s">
        <v>29</v>
      </c>
      <c r="J6" s="1" t="s">
        <v>17</v>
      </c>
      <c r="K6" s="1"/>
      <c r="L6" s="1" t="s">
        <v>18</v>
      </c>
    </row>
    <row r="7" spans="1:12">
      <c r="A7" s="1">
        <f>+ROW()-ROW(TBL_1[[#Headers],[ITEM]])</f>
        <v>6</v>
      </c>
      <c r="B7" s="2">
        <v>45658</v>
      </c>
      <c r="C7" s="7">
        <v>0.66319444444444442</v>
      </c>
      <c r="D7" s="1" t="str">
        <f>+IF(WEEKNUM(TBL_1[[#This Row],[FECHA]],2)&lt;10,"W0"&amp;WEEKNUM(TBL_1[[#This Row],[FECHA]],2),"W"&amp;WEEKNUM(TBL_1[[#This Row],[FECHA]],2))</f>
        <v>W01</v>
      </c>
      <c r="E7" s="1" t="s">
        <v>33</v>
      </c>
      <c r="F7" s="1" t="s">
        <v>34</v>
      </c>
      <c r="G7" s="1" t="s">
        <v>14</v>
      </c>
      <c r="H7" s="1" t="s">
        <v>15</v>
      </c>
      <c r="I7" s="1" t="s">
        <v>26</v>
      </c>
      <c r="J7" s="1" t="s">
        <v>17</v>
      </c>
      <c r="K7" s="1"/>
      <c r="L7" s="1" t="s">
        <v>18</v>
      </c>
    </row>
    <row r="8" spans="1:12">
      <c r="A8" s="1">
        <f>+ROW()-ROW(TBL_1[[#Headers],[ITEM]])</f>
        <v>7</v>
      </c>
      <c r="B8" s="2">
        <v>45658</v>
      </c>
      <c r="C8" s="7">
        <v>0.86458333333333337</v>
      </c>
      <c r="D8" s="1" t="str">
        <f>+IF(WEEKNUM(TBL_1[[#This Row],[FECHA]],2)&lt;10,"W0"&amp;WEEKNUM(TBL_1[[#This Row],[FECHA]],2),"W"&amp;WEEKNUM(TBL_1[[#This Row],[FECHA]],2))</f>
        <v>W01</v>
      </c>
      <c r="E8" s="1" t="s">
        <v>35</v>
      </c>
      <c r="F8" s="1" t="s">
        <v>36</v>
      </c>
      <c r="G8" s="1" t="s">
        <v>14</v>
      </c>
      <c r="H8" s="1" t="s">
        <v>15</v>
      </c>
      <c r="I8" s="1" t="s">
        <v>16</v>
      </c>
      <c r="J8" s="1" t="s">
        <v>17</v>
      </c>
      <c r="K8" s="1"/>
      <c r="L8" s="1" t="s">
        <v>18</v>
      </c>
    </row>
    <row r="9" spans="1:12">
      <c r="A9" s="1">
        <f>+ROW()-ROW(TBL_1[[#Headers],[ITEM]])</f>
        <v>8</v>
      </c>
      <c r="B9" s="2">
        <v>45659</v>
      </c>
      <c r="C9" s="7">
        <v>0.18611111111111112</v>
      </c>
      <c r="D9" s="1" t="str">
        <f>+IF(WEEKNUM(TBL_1[[#This Row],[FECHA]],2)&lt;10,"W0"&amp;WEEKNUM(TBL_1[[#This Row],[FECHA]],2),"W"&amp;WEEKNUM(TBL_1[[#This Row],[FECHA]],2))</f>
        <v>W01</v>
      </c>
      <c r="E9" s="1" t="s">
        <v>37</v>
      </c>
      <c r="F9" s="1" t="s">
        <v>38</v>
      </c>
      <c r="G9" s="1" t="s">
        <v>14</v>
      </c>
      <c r="H9" s="1" t="s">
        <v>15</v>
      </c>
      <c r="I9" s="1" t="s">
        <v>26</v>
      </c>
      <c r="J9" s="1" t="s">
        <v>17</v>
      </c>
      <c r="K9" s="1"/>
      <c r="L9" s="1" t="s">
        <v>18</v>
      </c>
    </row>
    <row r="10" spans="1:12">
      <c r="A10" s="1">
        <f>+ROW()-ROW(TBL_1[[#Headers],[ITEM]])</f>
        <v>9</v>
      </c>
      <c r="B10" s="2">
        <v>45659</v>
      </c>
      <c r="C10" s="7">
        <v>0.22569444444444445</v>
      </c>
      <c r="D10" s="1" t="str">
        <f>+IF(WEEKNUM(TBL_1[[#This Row],[FECHA]],2)&lt;10,"W0"&amp;WEEKNUM(TBL_1[[#This Row],[FECHA]],2),"W"&amp;WEEKNUM(TBL_1[[#This Row],[FECHA]],2))</f>
        <v>W01</v>
      </c>
      <c r="E10" s="1" t="s">
        <v>39</v>
      </c>
      <c r="F10" s="1" t="s">
        <v>40</v>
      </c>
      <c r="G10" s="1" t="s">
        <v>14</v>
      </c>
      <c r="H10" s="1" t="s">
        <v>41</v>
      </c>
      <c r="I10" s="1" t="s">
        <v>42</v>
      </c>
      <c r="J10" s="1" t="s">
        <v>17</v>
      </c>
      <c r="K10" s="1"/>
      <c r="L10" s="1" t="s">
        <v>18</v>
      </c>
    </row>
    <row r="11" spans="1:12">
      <c r="A11" s="1">
        <f>+ROW()-ROW(TBL_1[[#Headers],[ITEM]])</f>
        <v>10</v>
      </c>
      <c r="B11" s="2">
        <v>45659</v>
      </c>
      <c r="C11" s="7">
        <v>0.23541666666666666</v>
      </c>
      <c r="D11" s="1" t="str">
        <f>+IF(WEEKNUM(TBL_1[[#This Row],[FECHA]],2)&lt;10,"W0"&amp;WEEKNUM(TBL_1[[#This Row],[FECHA]],2),"W"&amp;WEEKNUM(TBL_1[[#This Row],[FECHA]],2))</f>
        <v>W01</v>
      </c>
      <c r="E11" s="1" t="s">
        <v>43</v>
      </c>
      <c r="F11" s="1" t="s">
        <v>44</v>
      </c>
      <c r="G11" s="1" t="s">
        <v>14</v>
      </c>
      <c r="H11" s="1" t="s">
        <v>15</v>
      </c>
      <c r="I11" s="1" t="s">
        <v>42</v>
      </c>
      <c r="J11" s="1" t="s">
        <v>17</v>
      </c>
      <c r="K11" s="1"/>
      <c r="L11" s="1" t="s">
        <v>18</v>
      </c>
    </row>
    <row r="12" spans="1:12">
      <c r="A12" s="1">
        <f>+ROW()-ROW(TBL_1[[#Headers],[ITEM]])</f>
        <v>11</v>
      </c>
      <c r="B12" s="2">
        <v>45659</v>
      </c>
      <c r="C12" s="7">
        <v>0.49444444444444446</v>
      </c>
      <c r="D12" s="1" t="str">
        <f>+IF(WEEKNUM(TBL_1[[#This Row],[FECHA]],2)&lt;10,"W0"&amp;WEEKNUM(TBL_1[[#This Row],[FECHA]],2),"W"&amp;WEEKNUM(TBL_1[[#This Row],[FECHA]],2))</f>
        <v>W01</v>
      </c>
      <c r="E12" s="1" t="s">
        <v>33</v>
      </c>
      <c r="F12" s="1" t="s">
        <v>34</v>
      </c>
      <c r="G12" s="1" t="s">
        <v>14</v>
      </c>
      <c r="H12" s="1" t="s">
        <v>15</v>
      </c>
      <c r="I12" s="1" t="s">
        <v>42</v>
      </c>
      <c r="J12" s="1" t="s">
        <v>17</v>
      </c>
      <c r="K12" s="1"/>
      <c r="L12" s="1" t="s">
        <v>18</v>
      </c>
    </row>
    <row r="13" spans="1:12">
      <c r="A13" s="1">
        <f>+ROW()-ROW(TBL_1[[#Headers],[ITEM]])</f>
        <v>12</v>
      </c>
      <c r="B13" s="2">
        <v>45660</v>
      </c>
      <c r="C13" s="7">
        <v>0.48541666666666666</v>
      </c>
      <c r="D13" s="1" t="str">
        <f>+IF(WEEKNUM(TBL_1[[#This Row],[FECHA]],2)&lt;10,"W0"&amp;WEEKNUM(TBL_1[[#This Row],[FECHA]],2),"W"&amp;WEEKNUM(TBL_1[[#This Row],[FECHA]],2))</f>
        <v>W01</v>
      </c>
      <c r="E13" s="1" t="s">
        <v>45</v>
      </c>
      <c r="F13" s="1" t="s">
        <v>46</v>
      </c>
      <c r="G13" s="1" t="s">
        <v>47</v>
      </c>
      <c r="H13" s="1" t="s">
        <v>48</v>
      </c>
      <c r="I13" s="1" t="s">
        <v>49</v>
      </c>
      <c r="J13" s="1" t="s">
        <v>17</v>
      </c>
      <c r="K13" s="1"/>
      <c r="L13" s="1" t="s">
        <v>18</v>
      </c>
    </row>
    <row r="14" spans="1:12">
      <c r="A14" s="1">
        <f>+ROW()-ROW(TBL_1[[#Headers],[ITEM]])</f>
        <v>13</v>
      </c>
      <c r="B14" s="2">
        <v>45660</v>
      </c>
      <c r="C14" s="7">
        <v>0.4861111111111111</v>
      </c>
      <c r="D14" s="1" t="str">
        <f>+IF(WEEKNUM(TBL_1[[#This Row],[FECHA]],2)&lt;10,"W0"&amp;WEEKNUM(TBL_1[[#This Row],[FECHA]],2),"W"&amp;WEEKNUM(TBL_1[[#This Row],[FECHA]],2))</f>
        <v>W01</v>
      </c>
      <c r="E14" s="1" t="s">
        <v>50</v>
      </c>
      <c r="F14" s="1" t="s">
        <v>51</v>
      </c>
      <c r="G14" s="1" t="s">
        <v>14</v>
      </c>
      <c r="H14" s="1" t="s">
        <v>15</v>
      </c>
      <c r="I14" s="1" t="s">
        <v>42</v>
      </c>
      <c r="J14" s="1" t="s">
        <v>17</v>
      </c>
      <c r="K14" s="1"/>
      <c r="L14" s="1" t="s">
        <v>18</v>
      </c>
    </row>
    <row r="15" spans="1:12">
      <c r="A15" s="1">
        <f>+ROW()-ROW(TBL_1[[#Headers],[ITEM]])</f>
        <v>14</v>
      </c>
      <c r="B15" s="2">
        <v>45660</v>
      </c>
      <c r="C15" s="7">
        <v>0.64236111111111116</v>
      </c>
      <c r="D15" s="1" t="str">
        <f>+IF(WEEKNUM(TBL_1[[#This Row],[FECHA]],2)&lt;10,"W0"&amp;WEEKNUM(TBL_1[[#This Row],[FECHA]],2),"W"&amp;WEEKNUM(TBL_1[[#This Row],[FECHA]],2))</f>
        <v>W01</v>
      </c>
      <c r="E15" s="1" t="s">
        <v>37</v>
      </c>
      <c r="F15" s="1" t="s">
        <v>38</v>
      </c>
      <c r="G15" s="1" t="s">
        <v>14</v>
      </c>
      <c r="H15" s="1" t="s">
        <v>15</v>
      </c>
      <c r="I15" s="1" t="s">
        <v>42</v>
      </c>
      <c r="J15" s="1" t="s">
        <v>17</v>
      </c>
      <c r="K15" s="1"/>
      <c r="L15" s="1" t="s">
        <v>18</v>
      </c>
    </row>
    <row r="16" spans="1:12">
      <c r="A16" s="1">
        <f>+ROW()-ROW(TBL_1[[#Headers],[ITEM]])</f>
        <v>15</v>
      </c>
      <c r="B16" s="2">
        <v>45660</v>
      </c>
      <c r="C16" s="7">
        <v>0.64375000000000004</v>
      </c>
      <c r="D16" s="1" t="str">
        <f>+IF(WEEKNUM(TBL_1[[#This Row],[FECHA]],2)&lt;10,"W0"&amp;WEEKNUM(TBL_1[[#This Row],[FECHA]],2),"W"&amp;WEEKNUM(TBL_1[[#This Row],[FECHA]],2))</f>
        <v>W01</v>
      </c>
      <c r="E16" s="1" t="s">
        <v>24</v>
      </c>
      <c r="F16" s="1" t="s">
        <v>25</v>
      </c>
      <c r="G16" s="1" t="s">
        <v>14</v>
      </c>
      <c r="H16" s="1" t="s">
        <v>15</v>
      </c>
      <c r="I16" s="1" t="s">
        <v>42</v>
      </c>
      <c r="J16" s="1" t="s">
        <v>17</v>
      </c>
      <c r="K16" s="1"/>
      <c r="L16" s="1" t="s">
        <v>18</v>
      </c>
    </row>
    <row r="17" spans="1:12">
      <c r="A17" s="1">
        <f>+ROW()-ROW(TBL_1[[#Headers],[ITEM]])</f>
        <v>16</v>
      </c>
      <c r="B17" s="2">
        <v>45661</v>
      </c>
      <c r="C17" s="7">
        <v>0.58680555555555558</v>
      </c>
      <c r="D17" s="1" t="str">
        <f>+IF(WEEKNUM(TBL_1[[#This Row],[FECHA]],2)&lt;10,"W0"&amp;WEEKNUM(TBL_1[[#This Row],[FECHA]],2),"W"&amp;WEEKNUM(TBL_1[[#This Row],[FECHA]],2))</f>
        <v>W01</v>
      </c>
      <c r="E17" s="1" t="s">
        <v>24</v>
      </c>
      <c r="F17" s="1" t="s">
        <v>25</v>
      </c>
      <c r="G17" s="1" t="s">
        <v>14</v>
      </c>
      <c r="H17" s="1" t="s">
        <v>15</v>
      </c>
      <c r="I17" s="1" t="s">
        <v>42</v>
      </c>
      <c r="J17" s="1" t="s">
        <v>17</v>
      </c>
      <c r="K17" s="1"/>
      <c r="L17" s="1" t="s">
        <v>18</v>
      </c>
    </row>
    <row r="18" spans="1:12">
      <c r="A18" s="1">
        <f>+ROW()-ROW(TBL_1[[#Headers],[ITEM]])</f>
        <v>17</v>
      </c>
      <c r="B18" s="2">
        <v>45661</v>
      </c>
      <c r="C18" s="7">
        <v>0.58680555555555558</v>
      </c>
      <c r="D18" s="1" t="str">
        <f>+IF(WEEKNUM(TBL_1[[#This Row],[FECHA]],2)&lt;10,"W0"&amp;WEEKNUM(TBL_1[[#This Row],[FECHA]],2),"W"&amp;WEEKNUM(TBL_1[[#This Row],[FECHA]],2))</f>
        <v>W01</v>
      </c>
      <c r="E18" s="1" t="s">
        <v>43</v>
      </c>
      <c r="F18" s="1" t="s">
        <v>44</v>
      </c>
      <c r="G18" s="1" t="s">
        <v>14</v>
      </c>
      <c r="H18" s="1" t="s">
        <v>15</v>
      </c>
      <c r="I18" s="1" t="s">
        <v>42</v>
      </c>
      <c r="J18" s="1" t="s">
        <v>17</v>
      </c>
      <c r="K18" s="1"/>
      <c r="L18" s="1" t="s">
        <v>18</v>
      </c>
    </row>
    <row r="19" spans="1:12">
      <c r="A19" s="1">
        <f>+ROW()-ROW(TBL_1[[#Headers],[ITEM]])</f>
        <v>18</v>
      </c>
      <c r="B19" s="2">
        <v>45661</v>
      </c>
      <c r="C19" s="7">
        <v>0.58750000000000002</v>
      </c>
      <c r="D19" s="1" t="str">
        <f>+IF(WEEKNUM(TBL_1[[#This Row],[FECHA]],2)&lt;10,"W0"&amp;WEEKNUM(TBL_1[[#This Row],[FECHA]],2),"W"&amp;WEEKNUM(TBL_1[[#This Row],[FECHA]],2))</f>
        <v>W01</v>
      </c>
      <c r="E19" s="1" t="s">
        <v>37</v>
      </c>
      <c r="F19" s="1" t="s">
        <v>38</v>
      </c>
      <c r="G19" s="1" t="s">
        <v>14</v>
      </c>
      <c r="H19" s="1" t="s">
        <v>15</v>
      </c>
      <c r="I19" s="1" t="s">
        <v>42</v>
      </c>
      <c r="J19" s="1" t="s">
        <v>17</v>
      </c>
      <c r="K19" s="1"/>
      <c r="L19" s="1" t="s">
        <v>18</v>
      </c>
    </row>
    <row r="20" spans="1:12">
      <c r="A20" s="1">
        <f>+ROW()-ROW(TBL_1[[#Headers],[ITEM]])</f>
        <v>19</v>
      </c>
      <c r="B20" s="2">
        <v>45661</v>
      </c>
      <c r="C20" s="7">
        <v>0.59166666666666667</v>
      </c>
      <c r="D20" s="1" t="str">
        <f>+IF(WEEKNUM(TBL_1[[#This Row],[FECHA]],2)&lt;10,"W0"&amp;WEEKNUM(TBL_1[[#This Row],[FECHA]],2),"W"&amp;WEEKNUM(TBL_1[[#This Row],[FECHA]],2))</f>
        <v>W01</v>
      </c>
      <c r="E20" s="1" t="s">
        <v>33</v>
      </c>
      <c r="F20" s="1" t="s">
        <v>34</v>
      </c>
      <c r="G20" s="1" t="s">
        <v>14</v>
      </c>
      <c r="H20" s="1" t="s">
        <v>15</v>
      </c>
      <c r="I20" s="1" t="s">
        <v>42</v>
      </c>
      <c r="J20" s="1" t="s">
        <v>17</v>
      </c>
      <c r="K20" s="1"/>
      <c r="L20" s="1" t="s">
        <v>18</v>
      </c>
    </row>
    <row r="21" spans="1:12">
      <c r="A21" s="1">
        <f>+ROW()-ROW(TBL_1[[#Headers],[ITEM]])</f>
        <v>20</v>
      </c>
      <c r="B21" s="2">
        <v>45663</v>
      </c>
      <c r="C21" s="7">
        <v>0.23541666666666666</v>
      </c>
      <c r="D21" s="1" t="str">
        <f>+IF(WEEKNUM(TBL_1[[#This Row],[FECHA]],2)&lt;10,"W0"&amp;WEEKNUM(TBL_1[[#This Row],[FECHA]],2),"W"&amp;WEEKNUM(TBL_1[[#This Row],[FECHA]],2))</f>
        <v>W02</v>
      </c>
      <c r="E21" s="1" t="s">
        <v>52</v>
      </c>
      <c r="F21" s="1" t="s">
        <v>53</v>
      </c>
      <c r="G21" s="1" t="s">
        <v>21</v>
      </c>
      <c r="H21" s="1" t="s">
        <v>22</v>
      </c>
      <c r="I21" s="1" t="s">
        <v>54</v>
      </c>
      <c r="J21" s="1" t="s">
        <v>17</v>
      </c>
      <c r="K21" s="1"/>
      <c r="L21" s="1" t="s">
        <v>18</v>
      </c>
    </row>
    <row r="22" spans="1:12">
      <c r="A22" s="1">
        <f>+ROW()-ROW(TBL_1[[#Headers],[ITEM]])</f>
        <v>21</v>
      </c>
      <c r="B22" s="2">
        <v>45663</v>
      </c>
      <c r="C22" s="7">
        <v>0.49652777777777779</v>
      </c>
      <c r="D22" s="1" t="str">
        <f>+IF(WEEKNUM(TBL_1[[#This Row],[FECHA]],2)&lt;10,"W0"&amp;WEEKNUM(TBL_1[[#This Row],[FECHA]],2),"W"&amp;WEEKNUM(TBL_1[[#This Row],[FECHA]],2))</f>
        <v>W02</v>
      </c>
      <c r="E22" s="1" t="s">
        <v>55</v>
      </c>
      <c r="F22" s="1" t="s">
        <v>56</v>
      </c>
      <c r="G22" s="1" t="s">
        <v>21</v>
      </c>
      <c r="H22" s="1" t="s">
        <v>57</v>
      </c>
      <c r="I22" s="1" t="s">
        <v>56</v>
      </c>
      <c r="J22" s="1" t="s">
        <v>17</v>
      </c>
      <c r="K22" s="1"/>
      <c r="L22" s="1" t="s">
        <v>18</v>
      </c>
    </row>
    <row r="23" spans="1:12">
      <c r="A23" s="1">
        <f>+ROW()-ROW(TBL_1[[#Headers],[ITEM]])</f>
        <v>22</v>
      </c>
      <c r="B23" s="2">
        <v>45663</v>
      </c>
      <c r="C23" s="7">
        <v>0.91597222222222219</v>
      </c>
      <c r="D23" s="1" t="str">
        <f>+IF(WEEKNUM(TBL_1[[#This Row],[FECHA]],2)&lt;10,"W0"&amp;WEEKNUM(TBL_1[[#This Row],[FECHA]],2),"W"&amp;WEEKNUM(TBL_1[[#This Row],[FECHA]],2))</f>
        <v>W02</v>
      </c>
      <c r="E23" s="1" t="s">
        <v>58</v>
      </c>
      <c r="F23" s="1" t="s">
        <v>59</v>
      </c>
      <c r="G23" s="1" t="s">
        <v>47</v>
      </c>
      <c r="H23" s="1" t="s">
        <v>60</v>
      </c>
      <c r="I23" s="1" t="s">
        <v>61</v>
      </c>
      <c r="J23" s="1" t="s">
        <v>17</v>
      </c>
      <c r="K23" s="1"/>
      <c r="L23" s="1" t="s">
        <v>18</v>
      </c>
    </row>
    <row r="24" spans="1:12">
      <c r="A24" s="1">
        <f>+ROW()-ROW(TBL_1[[#Headers],[ITEM]])</f>
        <v>23</v>
      </c>
      <c r="B24" s="2">
        <v>45664</v>
      </c>
      <c r="C24" s="7">
        <v>0.2590277777777778</v>
      </c>
      <c r="D24" s="1" t="str">
        <f>+IF(WEEKNUM(TBL_1[[#This Row],[FECHA]],2)&lt;10,"W0"&amp;WEEKNUM(TBL_1[[#This Row],[FECHA]],2),"W"&amp;WEEKNUM(TBL_1[[#This Row],[FECHA]],2))</f>
        <v>W02</v>
      </c>
      <c r="E24" s="1" t="s">
        <v>62</v>
      </c>
      <c r="F24" s="1" t="s">
        <v>63</v>
      </c>
      <c r="G24" s="1" t="s">
        <v>64</v>
      </c>
      <c r="H24" s="1" t="s">
        <v>65</v>
      </c>
      <c r="I24" s="1" t="s">
        <v>66</v>
      </c>
      <c r="J24" s="1" t="s">
        <v>17</v>
      </c>
      <c r="K24" s="1"/>
      <c r="L24" s="1" t="s">
        <v>18</v>
      </c>
    </row>
    <row r="25" spans="1:12">
      <c r="A25" s="1">
        <f>+ROW()-ROW(TBL_1[[#Headers],[ITEM]])</f>
        <v>24</v>
      </c>
      <c r="B25" s="2">
        <v>45664</v>
      </c>
      <c r="C25" s="7">
        <v>0.76666666666666672</v>
      </c>
      <c r="D25" s="1" t="str">
        <f>+IF(WEEKNUM(TBL_1[[#This Row],[FECHA]],2)&lt;10,"W0"&amp;WEEKNUM(TBL_1[[#This Row],[FECHA]],2),"W"&amp;WEEKNUM(TBL_1[[#This Row],[FECHA]],2))</f>
        <v>W02</v>
      </c>
      <c r="E25" s="1" t="s">
        <v>67</v>
      </c>
      <c r="F25" s="1" t="s">
        <v>68</v>
      </c>
      <c r="G25" s="1" t="s">
        <v>69</v>
      </c>
      <c r="H25" s="1" t="s">
        <v>70</v>
      </c>
      <c r="I25" s="1" t="s">
        <v>71</v>
      </c>
      <c r="J25" s="1" t="s">
        <v>17</v>
      </c>
      <c r="K25" s="1"/>
      <c r="L25" s="1" t="s">
        <v>18</v>
      </c>
    </row>
    <row r="26" spans="1:12">
      <c r="A26" s="1">
        <f>+ROW()-ROW(TBL_1[[#Headers],[ITEM]])</f>
        <v>25</v>
      </c>
      <c r="B26" s="2">
        <v>45665</v>
      </c>
      <c r="C26" s="7">
        <v>0.1736111111111111</v>
      </c>
      <c r="D26" s="1" t="str">
        <f>+IF(WEEKNUM(TBL_1[[#This Row],[FECHA]],2)&lt;10,"W0"&amp;WEEKNUM(TBL_1[[#This Row],[FECHA]],2),"W"&amp;WEEKNUM(TBL_1[[#This Row],[FECHA]],2))</f>
        <v>W02</v>
      </c>
      <c r="E26" s="1" t="s">
        <v>72</v>
      </c>
      <c r="F26" s="1" t="s">
        <v>73</v>
      </c>
      <c r="G26" s="1" t="s">
        <v>14</v>
      </c>
      <c r="H26" s="1" t="s">
        <v>41</v>
      </c>
      <c r="I26" s="1" t="s">
        <v>74</v>
      </c>
      <c r="J26" s="1" t="s">
        <v>17</v>
      </c>
      <c r="K26" s="1"/>
      <c r="L26" s="1" t="s">
        <v>18</v>
      </c>
    </row>
    <row r="27" spans="1:12">
      <c r="A27" s="1">
        <f>+ROW()-ROW(TBL_1[[#Headers],[ITEM]])</f>
        <v>26</v>
      </c>
      <c r="B27" s="2">
        <v>45665</v>
      </c>
      <c r="C27" s="7">
        <v>0.61319444444444449</v>
      </c>
      <c r="D27" s="1" t="str">
        <f>+IF(WEEKNUM(TBL_1[[#This Row],[FECHA]],2)&lt;10,"W0"&amp;WEEKNUM(TBL_1[[#This Row],[FECHA]],2),"W"&amp;WEEKNUM(TBL_1[[#This Row],[FECHA]],2))</f>
        <v>W02</v>
      </c>
      <c r="E27" s="1" t="s">
        <v>27</v>
      </c>
      <c r="F27" s="1" t="s">
        <v>28</v>
      </c>
      <c r="G27" s="1" t="s">
        <v>21</v>
      </c>
      <c r="H27" s="1" t="s">
        <v>22</v>
      </c>
      <c r="I27" s="1" t="s">
        <v>54</v>
      </c>
      <c r="J27" s="1" t="s">
        <v>17</v>
      </c>
      <c r="K27" s="1"/>
      <c r="L27" s="1" t="s">
        <v>18</v>
      </c>
    </row>
    <row r="28" spans="1:12">
      <c r="A28" s="1">
        <f>+ROW()-ROW(TBL_1[[#Headers],[ITEM]])</f>
        <v>27</v>
      </c>
      <c r="B28" s="2">
        <v>45665</v>
      </c>
      <c r="C28" s="7">
        <v>0.68680555555555556</v>
      </c>
      <c r="D28" s="1" t="str">
        <f>+IF(WEEKNUM(TBL_1[[#This Row],[FECHA]],2)&lt;10,"W0"&amp;WEEKNUM(TBL_1[[#This Row],[FECHA]],2),"W"&amp;WEEKNUM(TBL_1[[#This Row],[FECHA]],2))</f>
        <v>W02</v>
      </c>
      <c r="E28" s="1" t="s">
        <v>75</v>
      </c>
      <c r="F28" s="1" t="s">
        <v>76</v>
      </c>
      <c r="G28" s="1" t="s">
        <v>69</v>
      </c>
      <c r="H28" s="1" t="s">
        <v>70</v>
      </c>
      <c r="I28" s="1" t="s">
        <v>71</v>
      </c>
      <c r="J28" s="1" t="s">
        <v>17</v>
      </c>
      <c r="K28" s="1"/>
      <c r="L28" s="1" t="s">
        <v>18</v>
      </c>
    </row>
    <row r="29" spans="1:12">
      <c r="A29" s="1">
        <f>+ROW()-ROW(TBL_1[[#Headers],[ITEM]])</f>
        <v>28</v>
      </c>
      <c r="B29" s="2">
        <v>45666</v>
      </c>
      <c r="C29" s="7">
        <v>0.70902777777777781</v>
      </c>
      <c r="D29" s="1" t="str">
        <f>+IF(WEEKNUM(TBL_1[[#This Row],[FECHA]],2)&lt;10,"W0"&amp;WEEKNUM(TBL_1[[#This Row],[FECHA]],2),"W"&amp;WEEKNUM(TBL_1[[#This Row],[FECHA]],2))</f>
        <v>W02</v>
      </c>
      <c r="E29" s="1" t="s">
        <v>24</v>
      </c>
      <c r="F29" s="1" t="s">
        <v>25</v>
      </c>
      <c r="G29" s="1" t="s">
        <v>14</v>
      </c>
      <c r="H29" s="1" t="s">
        <v>15</v>
      </c>
      <c r="I29" s="1" t="s">
        <v>42</v>
      </c>
      <c r="J29" s="1" t="s">
        <v>17</v>
      </c>
      <c r="K29" s="1"/>
      <c r="L29" s="1" t="s">
        <v>18</v>
      </c>
    </row>
    <row r="30" spans="1:12">
      <c r="A30" s="1">
        <f>+ROW()-ROW(TBL_1[[#Headers],[ITEM]])</f>
        <v>29</v>
      </c>
      <c r="B30" s="2">
        <v>45667</v>
      </c>
      <c r="C30" s="7">
        <v>0.9555555555555556</v>
      </c>
      <c r="D30" s="1" t="str">
        <f>+IF(WEEKNUM(TBL_1[[#This Row],[FECHA]],2)&lt;10,"W0"&amp;WEEKNUM(TBL_1[[#This Row],[FECHA]],2),"W"&amp;WEEKNUM(TBL_1[[#This Row],[FECHA]],2))</f>
        <v>W02</v>
      </c>
      <c r="E30" s="7" t="s">
        <v>39</v>
      </c>
      <c r="F30" s="1" t="s">
        <v>40</v>
      </c>
      <c r="G30" s="1" t="s">
        <v>14</v>
      </c>
      <c r="H30" s="1" t="s">
        <v>41</v>
      </c>
      <c r="I30" s="1" t="s">
        <v>77</v>
      </c>
      <c r="J30" s="1" t="s">
        <v>17</v>
      </c>
      <c r="K30" s="1"/>
      <c r="L30" s="1" t="s">
        <v>18</v>
      </c>
    </row>
    <row r="31" spans="1:12">
      <c r="A31" s="1">
        <f>+ROW()-ROW(TBL_1[[#Headers],[ITEM]])</f>
        <v>30</v>
      </c>
      <c r="B31" s="2">
        <v>45669</v>
      </c>
      <c r="C31" s="7">
        <v>0.9375</v>
      </c>
      <c r="D31" s="1" t="str">
        <f>+IF(WEEKNUM(TBL_1[[#This Row],[FECHA]],2)&lt;10,"W0"&amp;WEEKNUM(TBL_1[[#This Row],[FECHA]],2),"W"&amp;WEEKNUM(TBL_1[[#This Row],[FECHA]],2))</f>
        <v>W02</v>
      </c>
      <c r="E31" s="1" t="s">
        <v>12</v>
      </c>
      <c r="F31" s="1" t="s">
        <v>13</v>
      </c>
      <c r="G31" s="1" t="s">
        <v>14</v>
      </c>
      <c r="H31" s="1" t="s">
        <v>15</v>
      </c>
      <c r="I31" s="1" t="s">
        <v>16</v>
      </c>
      <c r="J31" s="1" t="s">
        <v>17</v>
      </c>
      <c r="K31" s="1"/>
      <c r="L31" s="1" t="s">
        <v>18</v>
      </c>
    </row>
    <row r="32" spans="1:12">
      <c r="A32" s="1">
        <f>+ROW()-ROW(TBL_1[[#Headers],[ITEM]])</f>
        <v>31</v>
      </c>
      <c r="B32" s="2">
        <v>45670</v>
      </c>
      <c r="C32" s="7">
        <v>0.23819444444444443</v>
      </c>
      <c r="D32" s="1" t="str">
        <f>+IF(WEEKNUM(TBL_1[[#This Row],[FECHA]],2)&lt;10,"W0"&amp;WEEKNUM(TBL_1[[#This Row],[FECHA]],2),"W"&amp;WEEKNUM(TBL_1[[#This Row],[FECHA]],2))</f>
        <v>W03</v>
      </c>
      <c r="E32" s="1" t="s">
        <v>50</v>
      </c>
      <c r="F32" s="1" t="s">
        <v>51</v>
      </c>
      <c r="G32" s="1" t="s">
        <v>14</v>
      </c>
      <c r="H32" s="1" t="s">
        <v>15</v>
      </c>
      <c r="I32" s="1" t="s">
        <v>42</v>
      </c>
      <c r="J32" s="1" t="s">
        <v>17</v>
      </c>
      <c r="K32" s="1"/>
      <c r="L32" s="1" t="s">
        <v>18</v>
      </c>
    </row>
    <row r="33" spans="1:12">
      <c r="A33" s="1">
        <f>+ROW()-ROW(TBL_1[[#Headers],[ITEM]])</f>
        <v>32</v>
      </c>
      <c r="B33" s="2">
        <v>45670</v>
      </c>
      <c r="C33" s="7">
        <v>0.59791666666666665</v>
      </c>
      <c r="D33" s="1" t="str">
        <f>+IF(WEEKNUM(TBL_1[[#This Row],[FECHA]],2)&lt;10,"W0"&amp;WEEKNUM(TBL_1[[#This Row],[FECHA]],2),"W"&amp;WEEKNUM(TBL_1[[#This Row],[FECHA]],2))</f>
        <v>W03</v>
      </c>
      <c r="E33" s="1" t="s">
        <v>78</v>
      </c>
      <c r="F33" s="1" t="s">
        <v>79</v>
      </c>
      <c r="G33" s="1" t="s">
        <v>69</v>
      </c>
      <c r="H33" s="1" t="s">
        <v>80</v>
      </c>
      <c r="I33" s="1" t="s">
        <v>81</v>
      </c>
      <c r="J33" s="1" t="s">
        <v>17</v>
      </c>
      <c r="K33" s="1"/>
      <c r="L33" s="1" t="s">
        <v>18</v>
      </c>
    </row>
    <row r="34" spans="1:12">
      <c r="A34" s="1">
        <f>+ROW()-ROW(TBL_1[[#Headers],[ITEM]])</f>
        <v>33</v>
      </c>
      <c r="B34" s="2">
        <v>45670</v>
      </c>
      <c r="C34" s="7">
        <v>0.60277777777777775</v>
      </c>
      <c r="D34" s="1" t="str">
        <f>+IF(WEEKNUM(TBL_1[[#This Row],[FECHA]],2)&lt;10,"W0"&amp;WEEKNUM(TBL_1[[#This Row],[FECHA]],2),"W"&amp;WEEKNUM(TBL_1[[#This Row],[FECHA]],2))</f>
        <v>W03</v>
      </c>
      <c r="E34" s="1" t="s">
        <v>82</v>
      </c>
      <c r="F34" s="1" t="s">
        <v>16</v>
      </c>
      <c r="G34" s="1" t="s">
        <v>14</v>
      </c>
      <c r="H34" s="1" t="s">
        <v>15</v>
      </c>
      <c r="I34" s="1" t="s">
        <v>16</v>
      </c>
      <c r="J34" s="1" t="s">
        <v>17</v>
      </c>
      <c r="K34" s="1"/>
      <c r="L34" s="1" t="s">
        <v>18</v>
      </c>
    </row>
    <row r="35" spans="1:12">
      <c r="A35" s="1">
        <f>+ROW()-ROW(TBL_1[[#Headers],[ITEM]])</f>
        <v>34</v>
      </c>
      <c r="B35" s="2">
        <v>45670</v>
      </c>
      <c r="C35" s="7">
        <v>0.94930555555555551</v>
      </c>
      <c r="D35" s="1" t="str">
        <f>+IF(WEEKNUM(TBL_1[[#This Row],[FECHA]],2)&lt;10,"W0"&amp;WEEKNUM(TBL_1[[#This Row],[FECHA]],2),"W"&amp;WEEKNUM(TBL_1[[#This Row],[FECHA]],2))</f>
        <v>W03</v>
      </c>
      <c r="E35" s="1" t="s">
        <v>50</v>
      </c>
      <c r="F35" s="1" t="s">
        <v>51</v>
      </c>
      <c r="G35" s="1" t="s">
        <v>14</v>
      </c>
      <c r="H35" s="1" t="s">
        <v>15</v>
      </c>
      <c r="I35" s="1" t="s">
        <v>42</v>
      </c>
      <c r="J35" s="1" t="s">
        <v>17</v>
      </c>
      <c r="K35" s="1"/>
      <c r="L35" s="1" t="s">
        <v>18</v>
      </c>
    </row>
    <row r="36" spans="1:12">
      <c r="A36" s="1">
        <f>+ROW()-ROW(TBL_1[[#Headers],[ITEM]])</f>
        <v>35</v>
      </c>
      <c r="B36" s="2">
        <v>45670</v>
      </c>
      <c r="C36" s="7">
        <v>0.95208333333333328</v>
      </c>
      <c r="D36" s="1" t="str">
        <f>+IF(WEEKNUM(TBL_1[[#This Row],[FECHA]],2)&lt;10,"W0"&amp;WEEKNUM(TBL_1[[#This Row],[FECHA]],2),"W"&amp;WEEKNUM(TBL_1[[#This Row],[FECHA]],2))</f>
        <v>W03</v>
      </c>
      <c r="E36" s="1" t="s">
        <v>24</v>
      </c>
      <c r="F36" s="1" t="s">
        <v>25</v>
      </c>
      <c r="G36" s="1" t="s">
        <v>14</v>
      </c>
      <c r="H36" s="1" t="s">
        <v>15</v>
      </c>
      <c r="I36" s="1" t="s">
        <v>42</v>
      </c>
      <c r="J36" s="1" t="s">
        <v>17</v>
      </c>
      <c r="K36" s="1"/>
      <c r="L36" s="1" t="s">
        <v>18</v>
      </c>
    </row>
    <row r="37" spans="1:12">
      <c r="A37" s="1">
        <f>+ROW()-ROW(TBL_1[[#Headers],[ITEM]])</f>
        <v>36</v>
      </c>
      <c r="B37" s="2">
        <v>45671</v>
      </c>
      <c r="C37" s="7">
        <v>0.48333333333333334</v>
      </c>
      <c r="D37" s="1" t="str">
        <f>+IF(WEEKNUM(TBL_1[[#This Row],[FECHA]],2)&lt;10,"W0"&amp;WEEKNUM(TBL_1[[#This Row],[FECHA]],2),"W"&amp;WEEKNUM(TBL_1[[#This Row],[FECHA]],2))</f>
        <v>W03</v>
      </c>
      <c r="E37" s="1" t="s">
        <v>30</v>
      </c>
      <c r="F37" s="1" t="s">
        <v>31</v>
      </c>
      <c r="G37" s="1" t="s">
        <v>21</v>
      </c>
      <c r="H37" s="1" t="s">
        <v>32</v>
      </c>
      <c r="I37" s="1" t="s">
        <v>83</v>
      </c>
      <c r="J37" s="1" t="s">
        <v>17</v>
      </c>
      <c r="K37" s="1"/>
      <c r="L37" s="1" t="s">
        <v>18</v>
      </c>
    </row>
    <row r="38" spans="1:12">
      <c r="A38" s="1">
        <f>+ROW()-ROW(TBL_1[[#Headers],[ITEM]])</f>
        <v>37</v>
      </c>
      <c r="B38" s="2">
        <v>45672</v>
      </c>
      <c r="C38" s="7">
        <v>4.1666666666666664E-2</v>
      </c>
      <c r="D38" s="1" t="str">
        <f>+IF(WEEKNUM(TBL_1[[#This Row],[FECHA]],2)&lt;10,"W0"&amp;WEEKNUM(TBL_1[[#This Row],[FECHA]],2),"W"&amp;WEEKNUM(TBL_1[[#This Row],[FECHA]],2))</f>
        <v>W03</v>
      </c>
      <c r="E38" s="1" t="s">
        <v>84</v>
      </c>
      <c r="F38" s="1" t="s">
        <v>85</v>
      </c>
      <c r="G38" s="1" t="s">
        <v>14</v>
      </c>
      <c r="H38" s="1" t="s">
        <v>15</v>
      </c>
      <c r="I38" s="1" t="s">
        <v>77</v>
      </c>
      <c r="J38" s="1" t="s">
        <v>17</v>
      </c>
      <c r="K38" s="1"/>
      <c r="L38" s="1" t="s">
        <v>18</v>
      </c>
    </row>
    <row r="39" spans="1:12">
      <c r="A39" s="1">
        <f>+ROW()-ROW(TBL_1[[#Headers],[ITEM]])</f>
        <v>38</v>
      </c>
      <c r="B39" s="2">
        <v>45673</v>
      </c>
      <c r="C39" s="7">
        <v>0.48402777777777778</v>
      </c>
      <c r="D39" s="1" t="str">
        <f>+IF(WEEKNUM(TBL_1[[#This Row],[FECHA]],2)&lt;10,"W0"&amp;WEEKNUM(TBL_1[[#This Row],[FECHA]],2),"W"&amp;WEEKNUM(TBL_1[[#This Row],[FECHA]],2))</f>
        <v>W03</v>
      </c>
      <c r="E39" s="1" t="s">
        <v>86</v>
      </c>
      <c r="F39" s="1" t="s">
        <v>87</v>
      </c>
      <c r="G39" s="1" t="s">
        <v>69</v>
      </c>
      <c r="H39" s="1" t="s">
        <v>88</v>
      </c>
      <c r="I39" s="1" t="s">
        <v>81</v>
      </c>
      <c r="J39" s="1" t="s">
        <v>17</v>
      </c>
      <c r="K39" s="1"/>
      <c r="L39" s="1" t="s">
        <v>18</v>
      </c>
    </row>
    <row r="40" spans="1:12">
      <c r="A40" s="1">
        <f>+ROW()-ROW(TBL_1[[#Headers],[ITEM]])</f>
        <v>39</v>
      </c>
      <c r="B40" s="2">
        <v>45674</v>
      </c>
      <c r="C40" s="7">
        <v>0.54583333333333328</v>
      </c>
      <c r="D40" s="1" t="str">
        <f>+IF(WEEKNUM(TBL_1[[#This Row],[FECHA]],2)&lt;10,"W0"&amp;WEEKNUM(TBL_1[[#This Row],[FECHA]],2),"W"&amp;WEEKNUM(TBL_1[[#This Row],[FECHA]],2))</f>
        <v>W03</v>
      </c>
      <c r="E40" s="1" t="s">
        <v>89</v>
      </c>
      <c r="F40" s="1" t="s">
        <v>90</v>
      </c>
      <c r="G40" s="1" t="s">
        <v>64</v>
      </c>
      <c r="H40" s="1" t="s">
        <v>65</v>
      </c>
      <c r="I40" s="1" t="s">
        <v>66</v>
      </c>
      <c r="J40" s="1" t="s">
        <v>17</v>
      </c>
      <c r="K40" s="1"/>
      <c r="L40" s="1" t="s">
        <v>18</v>
      </c>
    </row>
    <row r="41" spans="1:12">
      <c r="A41" s="1">
        <f>+ROW()-ROW(TBL_1[[#Headers],[ITEM]])</f>
        <v>40</v>
      </c>
      <c r="B41" s="2">
        <v>45674</v>
      </c>
      <c r="C41" s="7">
        <v>0.98819444444444449</v>
      </c>
      <c r="D41" s="1" t="str">
        <f>+IF(WEEKNUM(TBL_1[[#This Row],[FECHA]],2)&lt;10,"W0"&amp;WEEKNUM(TBL_1[[#This Row],[FECHA]],2),"W"&amp;WEEKNUM(TBL_1[[#This Row],[FECHA]],2))</f>
        <v>W03</v>
      </c>
      <c r="E41" s="1" t="s">
        <v>91</v>
      </c>
      <c r="F41" s="1" t="s">
        <v>92</v>
      </c>
      <c r="G41" s="1" t="s">
        <v>21</v>
      </c>
      <c r="H41" s="1" t="s">
        <v>22</v>
      </c>
      <c r="I41" s="1" t="s">
        <v>54</v>
      </c>
      <c r="J41" s="1" t="s">
        <v>17</v>
      </c>
      <c r="K41" s="1"/>
      <c r="L41" s="1" t="s">
        <v>18</v>
      </c>
    </row>
    <row r="42" spans="1:12">
      <c r="A42" s="1">
        <f>+ROW()-ROW(TBL_1[[#Headers],[ITEM]])</f>
        <v>41</v>
      </c>
      <c r="B42" s="2">
        <v>45674</v>
      </c>
      <c r="C42" s="7">
        <v>0.99583333333333335</v>
      </c>
      <c r="D42" s="1" t="str">
        <f>+IF(WEEKNUM(TBL_1[[#This Row],[FECHA]],2)&lt;10,"W0"&amp;WEEKNUM(TBL_1[[#This Row],[FECHA]],2),"W"&amp;WEEKNUM(TBL_1[[#This Row],[FECHA]],2))</f>
        <v>W03</v>
      </c>
      <c r="E42" s="1" t="s">
        <v>93</v>
      </c>
      <c r="F42" s="1" t="s">
        <v>71</v>
      </c>
      <c r="G42" s="1" t="s">
        <v>69</v>
      </c>
      <c r="H42" s="1" t="s">
        <v>94</v>
      </c>
      <c r="I42" s="1" t="s">
        <v>95</v>
      </c>
      <c r="J42" s="1" t="s">
        <v>17</v>
      </c>
      <c r="K42" s="1"/>
      <c r="L42" s="1" t="s">
        <v>18</v>
      </c>
    </row>
    <row r="43" spans="1:12">
      <c r="A43" s="1">
        <f>+ROW()-ROW(TBL_1[[#Headers],[ITEM]])</f>
        <v>42</v>
      </c>
      <c r="B43" s="2">
        <v>45675</v>
      </c>
      <c r="C43" s="7">
        <v>0.10833333333333334</v>
      </c>
      <c r="D43" s="1" t="str">
        <f>+IF(WEEKNUM(TBL_1[[#This Row],[FECHA]],2)&lt;10,"W0"&amp;WEEKNUM(TBL_1[[#This Row],[FECHA]],2),"W"&amp;WEEKNUM(TBL_1[[#This Row],[FECHA]],2))</f>
        <v>W03</v>
      </c>
      <c r="E43" s="1" t="s">
        <v>96</v>
      </c>
      <c r="F43" s="1" t="s">
        <v>51</v>
      </c>
      <c r="G43" s="1" t="s">
        <v>14</v>
      </c>
      <c r="H43" s="1" t="s">
        <v>15</v>
      </c>
      <c r="I43" s="1" t="s">
        <v>42</v>
      </c>
      <c r="J43" s="1" t="s">
        <v>17</v>
      </c>
      <c r="K43" s="1"/>
      <c r="L43" s="1" t="s">
        <v>18</v>
      </c>
    </row>
    <row r="44" spans="1:12">
      <c r="A44" s="1">
        <f>+ROW()-ROW(TBL_1[[#Headers],[ITEM]])</f>
        <v>43</v>
      </c>
      <c r="B44" s="2">
        <v>45675</v>
      </c>
      <c r="C44" s="7">
        <v>0.21666666666666667</v>
      </c>
      <c r="D44" s="1" t="str">
        <f>+IF(WEEKNUM(TBL_1[[#This Row],[FECHA]],2)&lt;10,"W0"&amp;WEEKNUM(TBL_1[[#This Row],[FECHA]],2),"W"&amp;WEEKNUM(TBL_1[[#This Row],[FECHA]],2))</f>
        <v>W03</v>
      </c>
      <c r="E44" s="1" t="s">
        <v>97</v>
      </c>
      <c r="F44" s="1" t="s">
        <v>98</v>
      </c>
      <c r="G44" s="1" t="s">
        <v>69</v>
      </c>
      <c r="H44" s="1" t="s">
        <v>70</v>
      </c>
      <c r="I44" s="1" t="s">
        <v>99</v>
      </c>
      <c r="J44" s="1" t="s">
        <v>17</v>
      </c>
      <c r="K44" s="1"/>
      <c r="L44" s="1" t="s">
        <v>18</v>
      </c>
    </row>
    <row r="45" spans="1:12">
      <c r="A45" s="1">
        <f>+ROW()-ROW(TBL_1[[#Headers],[ITEM]])</f>
        <v>44</v>
      </c>
      <c r="B45" s="2">
        <v>45675</v>
      </c>
      <c r="C45" s="7">
        <v>0.53749999999999998</v>
      </c>
      <c r="D45" s="1" t="str">
        <f>+IF(WEEKNUM(TBL_1[[#This Row],[FECHA]],2)&lt;10,"W0"&amp;WEEKNUM(TBL_1[[#This Row],[FECHA]],2),"W"&amp;WEEKNUM(TBL_1[[#This Row],[FECHA]],2))</f>
        <v>W03</v>
      </c>
      <c r="E45" s="1" t="s">
        <v>62</v>
      </c>
      <c r="F45" s="1" t="s">
        <v>63</v>
      </c>
      <c r="G45" s="1" t="s">
        <v>64</v>
      </c>
      <c r="H45" s="1" t="s">
        <v>65</v>
      </c>
      <c r="I45" s="1" t="s">
        <v>66</v>
      </c>
      <c r="J45" s="1" t="s">
        <v>17</v>
      </c>
      <c r="K45" s="1"/>
      <c r="L45" s="1" t="s">
        <v>18</v>
      </c>
    </row>
    <row r="46" spans="1:12">
      <c r="A46" s="1">
        <f>+ROW()-ROW(TBL_1[[#Headers],[ITEM]])</f>
        <v>45</v>
      </c>
      <c r="B46" s="2">
        <v>45677</v>
      </c>
      <c r="C46" s="7">
        <v>0.51249999999999996</v>
      </c>
      <c r="D46" s="1" t="str">
        <f>+IF(WEEKNUM(TBL_1[[#This Row],[FECHA]],2)&lt;10,"W0"&amp;WEEKNUM(TBL_1[[#This Row],[FECHA]],2),"W"&amp;WEEKNUM(TBL_1[[#This Row],[FECHA]],2))</f>
        <v>W04</v>
      </c>
      <c r="E46" s="1" t="s">
        <v>100</v>
      </c>
      <c r="F46" s="1" t="s">
        <v>101</v>
      </c>
      <c r="G46" s="1" t="s">
        <v>21</v>
      </c>
      <c r="H46" s="1" t="s">
        <v>22</v>
      </c>
      <c r="I46" s="1" t="s">
        <v>29</v>
      </c>
      <c r="J46" s="1" t="s">
        <v>17</v>
      </c>
      <c r="K46" s="1"/>
      <c r="L46" s="1" t="s">
        <v>18</v>
      </c>
    </row>
    <row r="47" spans="1:12">
      <c r="A47" s="1">
        <f>+ROW()-ROW(TBL_1[[#Headers],[ITEM]])</f>
        <v>46</v>
      </c>
      <c r="B47" s="2">
        <v>45677</v>
      </c>
      <c r="C47" s="7">
        <v>0.22638888888888889</v>
      </c>
      <c r="D47" s="1" t="str">
        <f>+IF(WEEKNUM(TBL_1[[#This Row],[FECHA]],2)&lt;10,"W0"&amp;WEEKNUM(TBL_1[[#This Row],[FECHA]],2),"W"&amp;WEEKNUM(TBL_1[[#This Row],[FECHA]],2))</f>
        <v>W04</v>
      </c>
      <c r="E47" s="1" t="s">
        <v>19</v>
      </c>
      <c r="F47" s="1" t="s">
        <v>102</v>
      </c>
      <c r="G47" s="1" t="s">
        <v>69</v>
      </c>
      <c r="H47" s="1" t="s">
        <v>70</v>
      </c>
      <c r="I47" s="1" t="s">
        <v>103</v>
      </c>
      <c r="J47" s="1" t="s">
        <v>17</v>
      </c>
      <c r="K47" s="1"/>
      <c r="L47" s="1" t="s">
        <v>18</v>
      </c>
    </row>
    <row r="48" spans="1:12">
      <c r="A48" s="1">
        <f>+ROW()-ROW(TBL_1[[#Headers],[ITEM]])</f>
        <v>47</v>
      </c>
      <c r="B48" s="2">
        <v>45677</v>
      </c>
      <c r="C48" s="7">
        <v>0.40625</v>
      </c>
      <c r="D48" s="1" t="str">
        <f>+IF(WEEKNUM(TBL_1[[#This Row],[FECHA]],2)&lt;10,"W0"&amp;WEEKNUM(TBL_1[[#This Row],[FECHA]],2),"W"&amp;WEEKNUM(TBL_1[[#This Row],[FECHA]],2))</f>
        <v>W04</v>
      </c>
      <c r="E48" s="1" t="s">
        <v>104</v>
      </c>
      <c r="F48" s="1" t="s">
        <v>105</v>
      </c>
      <c r="G48" s="1" t="s">
        <v>47</v>
      </c>
      <c r="H48" s="1" t="s">
        <v>106</v>
      </c>
      <c r="I48" s="1" t="s">
        <v>107</v>
      </c>
      <c r="J48" s="1" t="s">
        <v>17</v>
      </c>
      <c r="K48" s="1"/>
      <c r="L48" s="1" t="s">
        <v>18</v>
      </c>
    </row>
    <row r="49" spans="1:12">
      <c r="A49" s="1">
        <f>+ROW()-ROW(TBL_1[[#Headers],[ITEM]])</f>
        <v>48</v>
      </c>
      <c r="B49" s="2">
        <v>45677</v>
      </c>
      <c r="C49" s="7">
        <v>0.41041666666666665</v>
      </c>
      <c r="D49" s="1" t="str">
        <f>+IF(WEEKNUM(TBL_1[[#This Row],[FECHA]],2)&lt;10,"W0"&amp;WEEKNUM(TBL_1[[#This Row],[FECHA]],2),"W"&amp;WEEKNUM(TBL_1[[#This Row],[FECHA]],2))</f>
        <v>W04</v>
      </c>
      <c r="E49" s="7" t="s">
        <v>108</v>
      </c>
      <c r="F49" s="1" t="s">
        <v>109</v>
      </c>
      <c r="G49" s="1" t="s">
        <v>47</v>
      </c>
      <c r="H49" s="1" t="s">
        <v>48</v>
      </c>
      <c r="I49" s="1" t="s">
        <v>110</v>
      </c>
      <c r="J49" s="1" t="s">
        <v>17</v>
      </c>
      <c r="K49" s="1"/>
      <c r="L49" s="1" t="s">
        <v>18</v>
      </c>
    </row>
    <row r="50" spans="1:12">
      <c r="A50" s="1">
        <f>+ROW()-ROW(TBL_1[[#Headers],[ITEM]])</f>
        <v>49</v>
      </c>
      <c r="B50" s="2">
        <v>45677</v>
      </c>
      <c r="C50" s="7">
        <v>0.44722222222222224</v>
      </c>
      <c r="D50" s="1" t="str">
        <f>+IF(WEEKNUM(TBL_1[[#This Row],[FECHA]],2)&lt;10,"W0"&amp;WEEKNUM(TBL_1[[#This Row],[FECHA]],2),"W"&amp;WEEKNUM(TBL_1[[#This Row],[FECHA]],2))</f>
        <v>W04</v>
      </c>
      <c r="E50" s="1" t="s">
        <v>111</v>
      </c>
      <c r="F50" s="1" t="s">
        <v>112</v>
      </c>
      <c r="G50" s="1" t="s">
        <v>113</v>
      </c>
      <c r="H50" s="1" t="s">
        <v>114</v>
      </c>
      <c r="I50" s="1" t="s">
        <v>115</v>
      </c>
      <c r="J50" s="1" t="s">
        <v>17</v>
      </c>
      <c r="K50" s="1"/>
      <c r="L50" s="1" t="s">
        <v>18</v>
      </c>
    </row>
    <row r="51" spans="1:12">
      <c r="A51" s="1">
        <f>+ROW()-ROW(TBL_1[[#Headers],[ITEM]])</f>
        <v>50</v>
      </c>
      <c r="B51" s="2">
        <v>45677</v>
      </c>
      <c r="C51" s="7">
        <v>0.44791666666666669</v>
      </c>
      <c r="D51" s="1" t="str">
        <f>+IF(WEEKNUM(TBL_1[[#This Row],[FECHA]],2)&lt;10,"W0"&amp;WEEKNUM(TBL_1[[#This Row],[FECHA]],2),"W"&amp;WEEKNUM(TBL_1[[#This Row],[FECHA]],2))</f>
        <v>W04</v>
      </c>
      <c r="E51" s="1" t="s">
        <v>116</v>
      </c>
      <c r="F51" s="1" t="s">
        <v>117</v>
      </c>
      <c r="G51" s="1" t="s">
        <v>113</v>
      </c>
      <c r="H51" s="1" t="s">
        <v>114</v>
      </c>
      <c r="I51" s="1" t="s">
        <v>115</v>
      </c>
      <c r="J51" s="1" t="s">
        <v>17</v>
      </c>
      <c r="K51" s="1"/>
      <c r="L51" s="1" t="s">
        <v>18</v>
      </c>
    </row>
    <row r="52" spans="1:12">
      <c r="A52" s="1">
        <f>+ROW()-ROW(TBL_1[[#Headers],[ITEM]])</f>
        <v>51</v>
      </c>
      <c r="B52" s="2">
        <v>45677</v>
      </c>
      <c r="C52" s="7">
        <v>0.58125000000000004</v>
      </c>
      <c r="D52" s="1" t="str">
        <f>+IF(WEEKNUM(TBL_1[[#This Row],[FECHA]],2)&lt;10,"W0"&amp;WEEKNUM(TBL_1[[#This Row],[FECHA]],2),"W"&amp;WEEKNUM(TBL_1[[#This Row],[FECHA]],2))</f>
        <v>W04</v>
      </c>
      <c r="E52" s="1" t="s">
        <v>43</v>
      </c>
      <c r="F52" s="1" t="s">
        <v>44</v>
      </c>
      <c r="G52" s="1" t="s">
        <v>14</v>
      </c>
      <c r="H52" s="1" t="s">
        <v>15</v>
      </c>
      <c r="I52" s="1" t="s">
        <v>26</v>
      </c>
      <c r="J52" s="1" t="s">
        <v>17</v>
      </c>
      <c r="K52" s="1"/>
      <c r="L52" s="1" t="s">
        <v>18</v>
      </c>
    </row>
    <row r="53" spans="1:12">
      <c r="A53" s="1">
        <f>+ROW()-ROW(TBL_1[[#Headers],[ITEM]])</f>
        <v>52</v>
      </c>
      <c r="B53" s="2">
        <v>45679</v>
      </c>
      <c r="C53" s="7">
        <v>0.36666666666666664</v>
      </c>
      <c r="D53" s="1" t="str">
        <f>+IF(WEEKNUM(TBL_1[[#This Row],[FECHA]],2)&lt;10,"W0"&amp;WEEKNUM(TBL_1[[#This Row],[FECHA]],2),"W"&amp;WEEKNUM(TBL_1[[#This Row],[FECHA]],2))</f>
        <v>W04</v>
      </c>
      <c r="E53" s="1" t="s">
        <v>118</v>
      </c>
      <c r="F53" s="1" t="s">
        <v>87</v>
      </c>
      <c r="G53" s="1" t="s">
        <v>69</v>
      </c>
      <c r="H53" s="1" t="s">
        <v>80</v>
      </c>
      <c r="I53" s="1" t="s">
        <v>81</v>
      </c>
      <c r="J53" s="1" t="s">
        <v>17</v>
      </c>
      <c r="K53" s="1"/>
      <c r="L53" s="1" t="s">
        <v>18</v>
      </c>
    </row>
    <row r="54" spans="1:12">
      <c r="A54" s="1">
        <f>+ROW()-ROW(TBL_1[[#Headers],[ITEM]])</f>
        <v>53</v>
      </c>
      <c r="B54" s="2">
        <v>45679</v>
      </c>
      <c r="C54" s="7">
        <v>0.36666666666666664</v>
      </c>
      <c r="D54" s="1" t="str">
        <f>+IF(WEEKNUM(TBL_1[[#This Row],[FECHA]],2)&lt;10,"W0"&amp;WEEKNUM(TBL_1[[#This Row],[FECHA]],2),"W"&amp;WEEKNUM(TBL_1[[#This Row],[FECHA]],2))</f>
        <v>W04</v>
      </c>
      <c r="E54" s="1" t="s">
        <v>118</v>
      </c>
      <c r="F54" s="1" t="s">
        <v>87</v>
      </c>
      <c r="G54" s="1" t="s">
        <v>69</v>
      </c>
      <c r="H54" s="1" t="s">
        <v>80</v>
      </c>
      <c r="I54" s="1" t="s">
        <v>81</v>
      </c>
      <c r="J54" s="1" t="s">
        <v>17</v>
      </c>
      <c r="K54" s="1"/>
      <c r="L54" s="1" t="s">
        <v>18</v>
      </c>
    </row>
    <row r="55" spans="1:12">
      <c r="A55" s="1">
        <f>+ROW()-ROW(TBL_1[[#Headers],[ITEM]])</f>
        <v>54</v>
      </c>
      <c r="B55" s="2">
        <v>45679</v>
      </c>
      <c r="C55" s="7">
        <v>0.59722222222222221</v>
      </c>
      <c r="D55" s="1" t="str">
        <f>+IF(WEEKNUM(TBL_1[[#This Row],[FECHA]],2)&lt;10,"W0"&amp;WEEKNUM(TBL_1[[#This Row],[FECHA]],2),"W"&amp;WEEKNUM(TBL_1[[#This Row],[FECHA]],2))</f>
        <v>W04</v>
      </c>
      <c r="E55" s="1" t="s">
        <v>119</v>
      </c>
      <c r="F55" s="1" t="s">
        <v>120</v>
      </c>
      <c r="G55" s="1" t="s">
        <v>47</v>
      </c>
      <c r="H55" s="1" t="s">
        <v>60</v>
      </c>
      <c r="I55" s="1" t="s">
        <v>61</v>
      </c>
      <c r="J55" s="1" t="s">
        <v>17</v>
      </c>
      <c r="K55" s="1"/>
      <c r="L55" s="1" t="s">
        <v>18</v>
      </c>
    </row>
    <row r="56" spans="1:12">
      <c r="A56" s="1">
        <f>+ROW()-ROW(TBL_1[[#Headers],[ITEM]])</f>
        <v>55</v>
      </c>
      <c r="B56" s="2">
        <v>45679</v>
      </c>
      <c r="C56" s="7">
        <v>0.62013888888888891</v>
      </c>
      <c r="D56" s="1" t="str">
        <f>+IF(WEEKNUM(TBL_1[[#This Row],[FECHA]],2)&lt;10,"W0"&amp;WEEKNUM(TBL_1[[#This Row],[FECHA]],2),"W"&amp;WEEKNUM(TBL_1[[#This Row],[FECHA]],2))</f>
        <v>W04</v>
      </c>
      <c r="E56" s="1" t="s">
        <v>121</v>
      </c>
      <c r="F56" s="1" t="s">
        <v>122</v>
      </c>
      <c r="G56" s="1" t="s">
        <v>69</v>
      </c>
      <c r="H56" s="1" t="s">
        <v>80</v>
      </c>
      <c r="I56" s="1" t="s">
        <v>123</v>
      </c>
      <c r="J56" s="1" t="s">
        <v>17</v>
      </c>
      <c r="K56" s="1"/>
      <c r="L56" s="1" t="s">
        <v>18</v>
      </c>
    </row>
    <row r="57" spans="1:12">
      <c r="A57" s="1">
        <f>+ROW()-ROW(TBL_1[[#Headers],[ITEM]])</f>
        <v>56</v>
      </c>
      <c r="B57" s="2">
        <v>45680</v>
      </c>
      <c r="C57" s="7">
        <v>0.22361111111111112</v>
      </c>
      <c r="D57" s="1" t="str">
        <f>+IF(WEEKNUM(TBL_1[[#This Row],[FECHA]],2)&lt;10,"W0"&amp;WEEKNUM(TBL_1[[#This Row],[FECHA]],2),"W"&amp;WEEKNUM(TBL_1[[#This Row],[FECHA]],2))</f>
        <v>W04</v>
      </c>
      <c r="E57" s="1" t="s">
        <v>119</v>
      </c>
      <c r="F57" s="1" t="s">
        <v>120</v>
      </c>
      <c r="G57" s="1" t="s">
        <v>47</v>
      </c>
      <c r="H57" s="1" t="s">
        <v>60</v>
      </c>
      <c r="I57" s="1" t="s">
        <v>61</v>
      </c>
      <c r="J57" s="1" t="s">
        <v>17</v>
      </c>
      <c r="K57" s="1"/>
      <c r="L57" s="1" t="s">
        <v>18</v>
      </c>
    </row>
    <row r="58" spans="1:12">
      <c r="A58" s="1">
        <f>+ROW()-ROW(TBL_1[[#Headers],[ITEM]])</f>
        <v>57</v>
      </c>
      <c r="B58" s="2">
        <v>45680</v>
      </c>
      <c r="C58" s="7">
        <v>0.22847222222222222</v>
      </c>
      <c r="D58" s="1" t="str">
        <f>+IF(WEEKNUM(TBL_1[[#This Row],[FECHA]],2)&lt;10,"W0"&amp;WEEKNUM(TBL_1[[#This Row],[FECHA]],2),"W"&amp;WEEKNUM(TBL_1[[#This Row],[FECHA]],2))</f>
        <v>W04</v>
      </c>
      <c r="E58" s="1" t="s">
        <v>121</v>
      </c>
      <c r="F58" s="1" t="s">
        <v>122</v>
      </c>
      <c r="G58" s="1" t="s">
        <v>69</v>
      </c>
      <c r="H58" s="1" t="s">
        <v>80</v>
      </c>
      <c r="I58" s="1" t="s">
        <v>123</v>
      </c>
      <c r="J58" s="1" t="s">
        <v>17</v>
      </c>
      <c r="K58" s="1"/>
      <c r="L58" s="1" t="s">
        <v>18</v>
      </c>
    </row>
    <row r="59" spans="1:12">
      <c r="A59" s="1">
        <f>+ROW()-ROW(TBL_1[[#Headers],[ITEM]])</f>
        <v>58</v>
      </c>
      <c r="B59" s="2">
        <v>45680</v>
      </c>
      <c r="C59" s="7">
        <v>0.3576388888888889</v>
      </c>
      <c r="D59" s="1" t="str">
        <f>+IF(WEEKNUM(TBL_1[[#This Row],[FECHA]],2)&lt;10,"W0"&amp;WEEKNUM(TBL_1[[#This Row],[FECHA]],2),"W"&amp;WEEKNUM(TBL_1[[#This Row],[FECHA]],2))</f>
        <v>W04</v>
      </c>
      <c r="E59" s="1" t="s">
        <v>84</v>
      </c>
      <c r="F59" s="1" t="s">
        <v>85</v>
      </c>
      <c r="G59" s="1" t="s">
        <v>14</v>
      </c>
      <c r="H59" s="1" t="s">
        <v>15</v>
      </c>
      <c r="I59" s="1" t="s">
        <v>77</v>
      </c>
      <c r="J59" s="1" t="s">
        <v>17</v>
      </c>
      <c r="K59" s="1"/>
      <c r="L59" s="1" t="s">
        <v>18</v>
      </c>
    </row>
    <row r="60" spans="1:12">
      <c r="A60" s="1">
        <f>+ROW()-ROW(TBL_1[[#Headers],[ITEM]])</f>
        <v>59</v>
      </c>
      <c r="B60" s="2">
        <v>45680</v>
      </c>
      <c r="C60" s="7">
        <v>0.3576388888888889</v>
      </c>
      <c r="D60" s="1" t="str">
        <f>+IF(WEEKNUM(TBL_1[[#This Row],[FECHA]],2)&lt;10,"W0"&amp;WEEKNUM(TBL_1[[#This Row],[FECHA]],2),"W"&amp;WEEKNUM(TBL_1[[#This Row],[FECHA]],2))</f>
        <v>W04</v>
      </c>
      <c r="E60" s="1" t="s">
        <v>39</v>
      </c>
      <c r="F60" s="1" t="s">
        <v>40</v>
      </c>
      <c r="G60" s="1" t="s">
        <v>14</v>
      </c>
      <c r="H60" s="1" t="s">
        <v>41</v>
      </c>
      <c r="I60" s="1" t="s">
        <v>26</v>
      </c>
      <c r="J60" s="1" t="s">
        <v>17</v>
      </c>
      <c r="K60" s="1"/>
      <c r="L60" s="1" t="s">
        <v>18</v>
      </c>
    </row>
    <row r="61" spans="1:12">
      <c r="A61" s="1">
        <f>+ROW()-ROW(TBL_1[[#Headers],[ITEM]])</f>
        <v>60</v>
      </c>
      <c r="B61" s="2">
        <v>45680</v>
      </c>
      <c r="C61" s="7">
        <v>0.35833333333333334</v>
      </c>
      <c r="D61" s="1" t="str">
        <f>+IF(WEEKNUM(TBL_1[[#This Row],[FECHA]],2)&lt;10,"W0"&amp;WEEKNUM(TBL_1[[#This Row],[FECHA]],2),"W"&amp;WEEKNUM(TBL_1[[#This Row],[FECHA]],2))</f>
        <v>W04</v>
      </c>
      <c r="E61" s="1" t="s">
        <v>119</v>
      </c>
      <c r="F61" s="1" t="s">
        <v>120</v>
      </c>
      <c r="G61" s="1" t="s">
        <v>47</v>
      </c>
      <c r="H61" s="1" t="s">
        <v>60</v>
      </c>
      <c r="I61" s="1" t="s">
        <v>61</v>
      </c>
      <c r="J61" s="1" t="s">
        <v>17</v>
      </c>
      <c r="K61" s="1"/>
      <c r="L61" s="1" t="s">
        <v>18</v>
      </c>
    </row>
    <row r="62" spans="1:12">
      <c r="A62" s="1">
        <f>+ROW()-ROW(TBL_1[[#Headers],[ITEM]])</f>
        <v>61</v>
      </c>
      <c r="B62" s="2">
        <v>45680</v>
      </c>
      <c r="C62" s="7">
        <v>0.35902777777777778</v>
      </c>
      <c r="D62" s="1" t="str">
        <f>+IF(WEEKNUM(TBL_1[[#This Row],[FECHA]],2)&lt;10,"W0"&amp;WEEKNUM(TBL_1[[#This Row],[FECHA]],2),"W"&amp;WEEKNUM(TBL_1[[#This Row],[FECHA]],2))</f>
        <v>W04</v>
      </c>
      <c r="E62" s="1" t="s">
        <v>33</v>
      </c>
      <c r="F62" s="1" t="s">
        <v>34</v>
      </c>
      <c r="G62" s="1" t="s">
        <v>14</v>
      </c>
      <c r="H62" s="1" t="s">
        <v>15</v>
      </c>
      <c r="I62" s="1" t="s">
        <v>77</v>
      </c>
      <c r="J62" s="1" t="s">
        <v>17</v>
      </c>
      <c r="K62" s="1"/>
      <c r="L62" s="1" t="s">
        <v>18</v>
      </c>
    </row>
    <row r="63" spans="1:12">
      <c r="A63" s="1">
        <f>+ROW()-ROW(TBL_1[[#Headers],[ITEM]])</f>
        <v>62</v>
      </c>
      <c r="B63" s="2">
        <v>45681</v>
      </c>
      <c r="C63" s="7">
        <v>0.37430555555555556</v>
      </c>
      <c r="D63" s="1" t="str">
        <f>+IF(WEEKNUM(TBL_1[[#This Row],[FECHA]],2)&lt;10,"W0"&amp;WEEKNUM(TBL_1[[#This Row],[FECHA]],2),"W"&amp;WEEKNUM(TBL_1[[#This Row],[FECHA]],2))</f>
        <v>W04</v>
      </c>
      <c r="E63" s="1" t="s">
        <v>119</v>
      </c>
      <c r="F63" s="1" t="s">
        <v>120</v>
      </c>
      <c r="G63" s="1" t="s">
        <v>47</v>
      </c>
      <c r="H63" s="1" t="s">
        <v>60</v>
      </c>
      <c r="I63" s="1" t="s">
        <v>61</v>
      </c>
      <c r="J63" s="1" t="s">
        <v>17</v>
      </c>
      <c r="K63" s="1"/>
      <c r="L63" s="1" t="s">
        <v>18</v>
      </c>
    </row>
    <row r="64" spans="1:12">
      <c r="A64" s="1">
        <f>+ROW()-ROW(TBL_1[[#Headers],[ITEM]])</f>
        <v>63</v>
      </c>
      <c r="B64" s="2">
        <v>45681</v>
      </c>
      <c r="C64" s="7">
        <v>0.40972222222222221</v>
      </c>
      <c r="D64" s="1" t="str">
        <f>+IF(WEEKNUM(TBL_1[[#This Row],[FECHA]],2)&lt;10,"W0"&amp;WEEKNUM(TBL_1[[#This Row],[FECHA]],2),"W"&amp;WEEKNUM(TBL_1[[#This Row],[FECHA]],2))</f>
        <v>W04</v>
      </c>
      <c r="E64" s="1" t="s">
        <v>121</v>
      </c>
      <c r="F64" s="1" t="s">
        <v>122</v>
      </c>
      <c r="G64" s="1" t="s">
        <v>69</v>
      </c>
      <c r="H64" s="1" t="s">
        <v>80</v>
      </c>
      <c r="I64" s="1" t="s">
        <v>123</v>
      </c>
      <c r="J64" s="1" t="s">
        <v>17</v>
      </c>
      <c r="K64" s="1"/>
      <c r="L64" s="1" t="s">
        <v>18</v>
      </c>
    </row>
    <row r="65" spans="1:12">
      <c r="A65" s="1">
        <f>+ROW()-ROW(TBL_1[[#Headers],[ITEM]])</f>
        <v>64</v>
      </c>
      <c r="B65" s="2">
        <v>45681</v>
      </c>
      <c r="C65" s="7">
        <v>0.94305555555555554</v>
      </c>
      <c r="D65" s="1" t="str">
        <f>+IF(WEEKNUM(TBL_1[[#This Row],[FECHA]],2)&lt;10,"W0"&amp;WEEKNUM(TBL_1[[#This Row],[FECHA]],2),"W"&amp;WEEKNUM(TBL_1[[#This Row],[FECHA]],2))</f>
        <v>W04</v>
      </c>
      <c r="E65" s="1" t="s">
        <v>124</v>
      </c>
      <c r="F65" s="1" t="s">
        <v>20</v>
      </c>
      <c r="G65" s="1" t="s">
        <v>21</v>
      </c>
      <c r="H65" s="1" t="s">
        <v>22</v>
      </c>
      <c r="I65" s="1" t="s">
        <v>54</v>
      </c>
      <c r="J65" s="1" t="s">
        <v>17</v>
      </c>
      <c r="K65" s="1"/>
      <c r="L65" s="1" t="s">
        <v>18</v>
      </c>
    </row>
    <row r="66" spans="1:12">
      <c r="A66" s="1">
        <f>+ROW()-ROW(TBL_1[[#Headers],[ITEM]])</f>
        <v>65</v>
      </c>
      <c r="B66" s="2">
        <v>45682</v>
      </c>
      <c r="C66" s="7">
        <v>0.23541666666666666</v>
      </c>
      <c r="D66" s="1" t="str">
        <f>+IF(WEEKNUM(TBL_1[[#This Row],[FECHA]],2)&lt;10,"W0"&amp;WEEKNUM(TBL_1[[#This Row],[FECHA]],2),"W"&amp;WEEKNUM(TBL_1[[#This Row],[FECHA]],2))</f>
        <v>W04</v>
      </c>
      <c r="E66" s="1" t="s">
        <v>119</v>
      </c>
      <c r="F66" s="1" t="s">
        <v>120</v>
      </c>
      <c r="G66" s="1" t="s">
        <v>47</v>
      </c>
      <c r="H66" s="1" t="s">
        <v>60</v>
      </c>
      <c r="I66" s="1" t="s">
        <v>61</v>
      </c>
      <c r="J66" s="1" t="s">
        <v>17</v>
      </c>
      <c r="K66" s="1"/>
      <c r="L66" s="1" t="s">
        <v>18</v>
      </c>
    </row>
    <row r="67" spans="1:12">
      <c r="A67" s="1">
        <f>+ROW()-ROW(TBL_1[[#Headers],[ITEM]])</f>
        <v>66</v>
      </c>
      <c r="B67" s="2">
        <v>45682</v>
      </c>
      <c r="C67" s="7">
        <v>0.8881944444444444</v>
      </c>
      <c r="D67" s="1" t="str">
        <f>+IF(WEEKNUM(TBL_1[[#This Row],[FECHA]],2)&lt;10,"W0"&amp;WEEKNUM(TBL_1[[#This Row],[FECHA]],2),"W"&amp;WEEKNUM(TBL_1[[#This Row],[FECHA]],2))</f>
        <v>W04</v>
      </c>
      <c r="E67" s="1" t="s">
        <v>100</v>
      </c>
      <c r="F67" s="1" t="s">
        <v>101</v>
      </c>
      <c r="G67" s="1" t="s">
        <v>21</v>
      </c>
      <c r="H67" s="1" t="s">
        <v>22</v>
      </c>
      <c r="I67" s="1" t="s">
        <v>29</v>
      </c>
      <c r="J67" s="1" t="s">
        <v>17</v>
      </c>
      <c r="K67" s="1"/>
      <c r="L67" s="1" t="s">
        <v>18</v>
      </c>
    </row>
    <row r="68" spans="1:12">
      <c r="A68" s="1">
        <f>+ROW()-ROW(TBL_1[[#Headers],[ITEM]])</f>
        <v>67</v>
      </c>
      <c r="B68" s="2">
        <v>45684</v>
      </c>
      <c r="C68" s="7">
        <v>0.4375</v>
      </c>
      <c r="D68" s="1" t="str">
        <f>+IF(WEEKNUM(TBL_1[[#This Row],[FECHA]],2)&lt;10,"W0"&amp;WEEKNUM(TBL_1[[#This Row],[FECHA]],2),"W"&amp;WEEKNUM(TBL_1[[#This Row],[FECHA]],2))</f>
        <v>W05</v>
      </c>
      <c r="E68" s="1" t="s">
        <v>97</v>
      </c>
      <c r="F68" s="1" t="s">
        <v>98</v>
      </c>
      <c r="G68" s="1" t="s">
        <v>69</v>
      </c>
      <c r="H68" s="1" t="s">
        <v>70</v>
      </c>
      <c r="I68" s="1" t="s">
        <v>99</v>
      </c>
      <c r="J68" s="1" t="s">
        <v>17</v>
      </c>
      <c r="K68" s="1"/>
      <c r="L68" s="1" t="s">
        <v>18</v>
      </c>
    </row>
    <row r="69" spans="1:12">
      <c r="A69" s="1">
        <f>+ROW()-ROW(TBL_1[[#Headers],[ITEM]])</f>
        <v>68</v>
      </c>
      <c r="B69" s="2">
        <v>45684</v>
      </c>
      <c r="C69" s="7">
        <v>0.44027777777777777</v>
      </c>
      <c r="D69" s="1" t="str">
        <f>+IF(WEEKNUM(TBL_1[[#This Row],[FECHA]],2)&lt;10,"W0"&amp;WEEKNUM(TBL_1[[#This Row],[FECHA]],2),"W"&amp;WEEKNUM(TBL_1[[#This Row],[FECHA]],2))</f>
        <v>W05</v>
      </c>
      <c r="E69" s="1" t="s">
        <v>125</v>
      </c>
      <c r="F69" s="1" t="s">
        <v>126</v>
      </c>
      <c r="G69" s="1" t="s">
        <v>47</v>
      </c>
      <c r="H69" s="1" t="s">
        <v>127</v>
      </c>
      <c r="I69" s="1" t="s">
        <v>128</v>
      </c>
      <c r="J69" s="1" t="s">
        <v>17</v>
      </c>
      <c r="K69" s="1"/>
      <c r="L69" s="1" t="s">
        <v>18</v>
      </c>
    </row>
    <row r="70" spans="1:12">
      <c r="A70" s="1">
        <f>+ROW()-ROW(TBL_1[[#Headers],[ITEM]])</f>
        <v>69</v>
      </c>
      <c r="B70" s="2">
        <v>45684</v>
      </c>
      <c r="C70" s="7">
        <v>0.44305555555555554</v>
      </c>
      <c r="D70" s="1" t="str">
        <f>+IF(WEEKNUM(TBL_1[[#This Row],[FECHA]],2)&lt;10,"W0"&amp;WEEKNUM(TBL_1[[#This Row],[FECHA]],2),"W"&amp;WEEKNUM(TBL_1[[#This Row],[FECHA]],2))</f>
        <v>W05</v>
      </c>
      <c r="E70" s="1" t="s">
        <v>129</v>
      </c>
      <c r="F70" s="1" t="s">
        <v>130</v>
      </c>
      <c r="G70" s="1" t="s">
        <v>21</v>
      </c>
      <c r="H70" s="1" t="s">
        <v>131</v>
      </c>
      <c r="I70" s="1" t="s">
        <v>23</v>
      </c>
      <c r="J70" s="1" t="s">
        <v>17</v>
      </c>
      <c r="K70" s="1"/>
      <c r="L70" s="1" t="s">
        <v>18</v>
      </c>
    </row>
    <row r="71" spans="1:12">
      <c r="A71" s="1">
        <f>+ROW()-ROW(TBL_1[[#Headers],[ITEM]])</f>
        <v>70</v>
      </c>
      <c r="B71" s="2">
        <v>45684</v>
      </c>
      <c r="C71" s="7">
        <v>0.44444444444444442</v>
      </c>
      <c r="D71" s="1" t="str">
        <f>+IF(WEEKNUM(TBL_1[[#This Row],[FECHA]],2)&lt;10,"W0"&amp;WEEKNUM(TBL_1[[#This Row],[FECHA]],2),"W"&amp;WEEKNUM(TBL_1[[#This Row],[FECHA]],2))</f>
        <v>W05</v>
      </c>
      <c r="E71" s="1" t="s">
        <v>121</v>
      </c>
      <c r="F71" s="1" t="s">
        <v>122</v>
      </c>
      <c r="G71" s="1" t="s">
        <v>69</v>
      </c>
      <c r="H71" s="1" t="s">
        <v>80</v>
      </c>
      <c r="I71" s="1" t="s">
        <v>123</v>
      </c>
      <c r="J71" s="1" t="s">
        <v>17</v>
      </c>
      <c r="K71" s="1"/>
      <c r="L71" s="1" t="s">
        <v>18</v>
      </c>
    </row>
    <row r="72" spans="1:12">
      <c r="A72" s="1">
        <f>+ROW()-ROW(TBL_1[[#Headers],[ITEM]])</f>
        <v>71</v>
      </c>
      <c r="B72" s="2">
        <v>45684</v>
      </c>
      <c r="C72" s="7">
        <v>0.50763888888888886</v>
      </c>
      <c r="D72" s="1" t="str">
        <f>+IF(WEEKNUM(TBL_1[[#This Row],[FECHA]],2)&lt;10,"W0"&amp;WEEKNUM(TBL_1[[#This Row],[FECHA]],2),"W"&amp;WEEKNUM(TBL_1[[#This Row],[FECHA]],2))</f>
        <v>W05</v>
      </c>
      <c r="E72" s="1" t="s">
        <v>116</v>
      </c>
      <c r="F72" s="1" t="s">
        <v>117</v>
      </c>
      <c r="G72" s="1" t="s">
        <v>113</v>
      </c>
      <c r="H72" s="1" t="s">
        <v>132</v>
      </c>
      <c r="I72" s="1" t="s">
        <v>115</v>
      </c>
      <c r="J72" s="1" t="s">
        <v>17</v>
      </c>
      <c r="K72" s="1"/>
      <c r="L72" s="1" t="s">
        <v>18</v>
      </c>
    </row>
    <row r="73" spans="1:12">
      <c r="A73" s="1">
        <f>+ROW()-ROW(TBL_1[[#Headers],[ITEM]])</f>
        <v>72</v>
      </c>
      <c r="B73" s="2">
        <v>45684</v>
      </c>
      <c r="C73" s="7">
        <v>0.5083333333333333</v>
      </c>
      <c r="D73" s="1" t="str">
        <f>+IF(WEEKNUM(TBL_1[[#This Row],[FECHA]],2)&lt;10,"W0"&amp;WEEKNUM(TBL_1[[#This Row],[FECHA]],2),"W"&amp;WEEKNUM(TBL_1[[#This Row],[FECHA]],2))</f>
        <v>W05</v>
      </c>
      <c r="E73" s="1" t="s">
        <v>133</v>
      </c>
      <c r="F73" s="1" t="s">
        <v>134</v>
      </c>
      <c r="G73" s="1" t="s">
        <v>135</v>
      </c>
      <c r="H73" s="1" t="s">
        <v>136</v>
      </c>
      <c r="I73" s="1" t="s">
        <v>137</v>
      </c>
      <c r="J73" s="1" t="s">
        <v>17</v>
      </c>
      <c r="K73" s="1"/>
      <c r="L73" s="1" t="s">
        <v>18</v>
      </c>
    </row>
    <row r="74" spans="1:12">
      <c r="A74" s="1">
        <f>+ROW()-ROW(TBL_1[[#Headers],[ITEM]])</f>
        <v>73</v>
      </c>
      <c r="B74" s="2">
        <v>45684</v>
      </c>
      <c r="C74" s="7">
        <v>0.58750000000000002</v>
      </c>
      <c r="D74" s="1" t="str">
        <f>+IF(WEEKNUM(TBL_1[[#This Row],[FECHA]],2)&lt;10,"W0"&amp;WEEKNUM(TBL_1[[#This Row],[FECHA]],2),"W"&amp;WEEKNUM(TBL_1[[#This Row],[FECHA]],2))</f>
        <v>W05</v>
      </c>
      <c r="E74" s="1" t="s">
        <v>86</v>
      </c>
      <c r="F74" s="1" t="s">
        <v>138</v>
      </c>
      <c r="G74" s="1" t="s">
        <v>69</v>
      </c>
      <c r="H74" s="1" t="s">
        <v>80</v>
      </c>
      <c r="I74" s="1" t="s">
        <v>81</v>
      </c>
      <c r="J74" s="1" t="s">
        <v>17</v>
      </c>
      <c r="K74" s="1"/>
      <c r="L74" s="1" t="s">
        <v>18</v>
      </c>
    </row>
    <row r="75" spans="1:12">
      <c r="A75" s="1">
        <f>+ROW()-ROW(TBL_1[[#Headers],[ITEM]])</f>
        <v>74</v>
      </c>
      <c r="B75" s="2">
        <v>45685</v>
      </c>
      <c r="C75" s="7">
        <v>0.19791666666666666</v>
      </c>
      <c r="D75" s="1" t="str">
        <f>+IF(WEEKNUM(TBL_1[[#This Row],[FECHA]],2)&lt;10,"W0"&amp;WEEKNUM(TBL_1[[#This Row],[FECHA]],2),"W"&amp;WEEKNUM(TBL_1[[#This Row],[FECHA]],2))</f>
        <v>W05</v>
      </c>
      <c r="E75" s="1" t="s">
        <v>139</v>
      </c>
      <c r="F75" s="1" t="s">
        <v>140</v>
      </c>
      <c r="G75" s="1" t="s">
        <v>47</v>
      </c>
      <c r="H75" s="1" t="s">
        <v>60</v>
      </c>
      <c r="I75" s="1" t="s">
        <v>61</v>
      </c>
      <c r="J75" s="1" t="s">
        <v>17</v>
      </c>
      <c r="K75" s="1"/>
      <c r="L75" s="1" t="s">
        <v>18</v>
      </c>
    </row>
    <row r="76" spans="1:12">
      <c r="A76" s="1">
        <f>+ROW()-ROW(TBL_1[[#Headers],[ITEM]])</f>
        <v>75</v>
      </c>
      <c r="B76" s="2">
        <v>45685</v>
      </c>
      <c r="C76" s="7">
        <v>0.22291666666666668</v>
      </c>
      <c r="D76" s="1" t="str">
        <f>+IF(WEEKNUM(TBL_1[[#This Row],[FECHA]],2)&lt;10,"W0"&amp;WEEKNUM(TBL_1[[#This Row],[FECHA]],2),"W"&amp;WEEKNUM(TBL_1[[#This Row],[FECHA]],2))</f>
        <v>W05</v>
      </c>
      <c r="E76" s="1" t="s">
        <v>141</v>
      </c>
      <c r="F76" s="1" t="s">
        <v>142</v>
      </c>
      <c r="G76" s="1" t="s">
        <v>21</v>
      </c>
      <c r="H76" s="1" t="s">
        <v>131</v>
      </c>
      <c r="I76" s="1" t="s">
        <v>56</v>
      </c>
      <c r="J76" s="1" t="s">
        <v>17</v>
      </c>
      <c r="K76" s="1"/>
      <c r="L76" s="1" t="s">
        <v>18</v>
      </c>
    </row>
    <row r="77" spans="1:12">
      <c r="A77" s="1">
        <f>+ROW()-ROW(TBL_1[[#Headers],[ITEM]])</f>
        <v>76</v>
      </c>
      <c r="B77" s="2">
        <v>45685</v>
      </c>
      <c r="C77" s="7">
        <v>0.60555555555555551</v>
      </c>
      <c r="D77" s="1" t="str">
        <f>+IF(WEEKNUM(TBL_1[[#This Row],[FECHA]],2)&lt;10,"W0"&amp;WEEKNUM(TBL_1[[#This Row],[FECHA]],2),"W"&amp;WEEKNUM(TBL_1[[#This Row],[FECHA]],2))</f>
        <v>W05</v>
      </c>
      <c r="E77" s="1" t="s">
        <v>143</v>
      </c>
      <c r="F77" s="1" t="s">
        <v>144</v>
      </c>
      <c r="G77" s="1" t="s">
        <v>113</v>
      </c>
      <c r="H77" s="1" t="s">
        <v>132</v>
      </c>
      <c r="I77" s="1" t="s">
        <v>115</v>
      </c>
      <c r="J77" s="1" t="s">
        <v>17</v>
      </c>
      <c r="K77" s="1"/>
      <c r="L77" s="1" t="s">
        <v>18</v>
      </c>
    </row>
    <row r="78" spans="1:12">
      <c r="A78" s="1">
        <f>+ROW()-ROW(TBL_1[[#Headers],[ITEM]])</f>
        <v>77</v>
      </c>
      <c r="B78" s="2">
        <v>45685</v>
      </c>
      <c r="C78" s="7">
        <v>0.77500000000000002</v>
      </c>
      <c r="D78" s="1" t="str">
        <f>+IF(WEEKNUM(TBL_1[[#This Row],[FECHA]],2)&lt;10,"W0"&amp;WEEKNUM(TBL_1[[#This Row],[FECHA]],2),"W"&amp;WEEKNUM(TBL_1[[#This Row],[FECHA]],2))</f>
        <v>W05</v>
      </c>
      <c r="E78" s="1" t="s">
        <v>111</v>
      </c>
      <c r="F78" s="1" t="s">
        <v>145</v>
      </c>
      <c r="G78" s="1" t="s">
        <v>113</v>
      </c>
      <c r="H78" s="1" t="s">
        <v>132</v>
      </c>
      <c r="I78" s="1" t="s">
        <v>115</v>
      </c>
      <c r="J78" s="1" t="s">
        <v>17</v>
      </c>
      <c r="K78" s="1"/>
      <c r="L78" s="1" t="s">
        <v>18</v>
      </c>
    </row>
    <row r="79" spans="1:12">
      <c r="A79" s="1">
        <f>+ROW()-ROW(TBL_1[[#Headers],[ITEM]])</f>
        <v>78</v>
      </c>
      <c r="B79" s="2">
        <v>45687</v>
      </c>
      <c r="C79" s="7">
        <v>0.91597222222222219</v>
      </c>
      <c r="D79" s="1" t="str">
        <f>+IF(WEEKNUM(TBL_1[[#This Row],[FECHA]],2)&lt;10,"W0"&amp;WEEKNUM(TBL_1[[#This Row],[FECHA]],2),"W"&amp;WEEKNUM(TBL_1[[#This Row],[FECHA]],2))</f>
        <v>W05</v>
      </c>
      <c r="E79" s="1" t="s">
        <v>143</v>
      </c>
      <c r="F79" s="1" t="s">
        <v>144</v>
      </c>
      <c r="G79" s="1" t="s">
        <v>113</v>
      </c>
      <c r="H79" s="1" t="s">
        <v>132</v>
      </c>
      <c r="I79" s="1" t="s">
        <v>115</v>
      </c>
      <c r="J79" s="1" t="s">
        <v>17</v>
      </c>
      <c r="K79" s="1"/>
      <c r="L79" s="1" t="s">
        <v>18</v>
      </c>
    </row>
    <row r="80" spans="1:12">
      <c r="A80" s="1">
        <f>+ROW()-ROW(TBL_1[[#Headers],[ITEM]])</f>
        <v>79</v>
      </c>
      <c r="B80" s="2">
        <v>45688</v>
      </c>
      <c r="C80" s="7">
        <v>0.375</v>
      </c>
      <c r="D80" s="1" t="str">
        <f>+IF(WEEKNUM(TBL_1[[#This Row],[FECHA]],2)&lt;10,"W0"&amp;WEEKNUM(TBL_1[[#This Row],[FECHA]],2),"W"&amp;WEEKNUM(TBL_1[[#This Row],[FECHA]],2))</f>
        <v>W05</v>
      </c>
      <c r="E80" s="1" t="s">
        <v>146</v>
      </c>
      <c r="F80" s="1" t="s">
        <v>147</v>
      </c>
      <c r="G80" s="1" t="s">
        <v>69</v>
      </c>
      <c r="H80" s="1" t="s">
        <v>94</v>
      </c>
      <c r="I80" s="1" t="s">
        <v>95</v>
      </c>
      <c r="J80" s="1" t="s">
        <v>17</v>
      </c>
      <c r="K80" s="1"/>
      <c r="L80" s="1" t="s">
        <v>18</v>
      </c>
    </row>
    <row r="81" spans="1:12">
      <c r="A81" s="1">
        <f>+ROW()-ROW(TBL_1[[#Headers],[ITEM]])</f>
        <v>80</v>
      </c>
      <c r="B81" s="2">
        <v>45688</v>
      </c>
      <c r="C81" s="7">
        <v>0.51527777777777772</v>
      </c>
      <c r="D81" s="1" t="str">
        <f>+IF(WEEKNUM(TBL_1[[#This Row],[FECHA]],2)&lt;10,"W0"&amp;WEEKNUM(TBL_1[[#This Row],[FECHA]],2),"W"&amp;WEEKNUM(TBL_1[[#This Row],[FECHA]],2))</f>
        <v>W05</v>
      </c>
      <c r="E81" s="1" t="s">
        <v>89</v>
      </c>
      <c r="F81" s="1" t="s">
        <v>90</v>
      </c>
      <c r="G81" s="1" t="s">
        <v>64</v>
      </c>
      <c r="H81" s="1" t="s">
        <v>65</v>
      </c>
      <c r="I81" s="1" t="s">
        <v>66</v>
      </c>
      <c r="J81" s="1" t="s">
        <v>17</v>
      </c>
      <c r="K81" s="1"/>
      <c r="L81" s="1" t="s">
        <v>18</v>
      </c>
    </row>
    <row r="82" spans="1:12">
      <c r="A82" s="1">
        <f>+ROW()-ROW(TBL_1[[#Headers],[ITEM]])</f>
        <v>81</v>
      </c>
      <c r="B82" s="2">
        <v>45688</v>
      </c>
      <c r="C82" s="7">
        <v>0.51736111111111116</v>
      </c>
      <c r="D82" s="1" t="str">
        <f>+IF(WEEKNUM(TBL_1[[#This Row],[FECHA]],2)&lt;10,"W0"&amp;WEEKNUM(TBL_1[[#This Row],[FECHA]],2),"W"&amp;WEEKNUM(TBL_1[[#This Row],[FECHA]],2))</f>
        <v>W05</v>
      </c>
      <c r="E82" s="1" t="s">
        <v>62</v>
      </c>
      <c r="F82" s="1" t="s">
        <v>63</v>
      </c>
      <c r="G82" s="1" t="s">
        <v>64</v>
      </c>
      <c r="H82" s="1" t="s">
        <v>65</v>
      </c>
      <c r="I82" s="1" t="s">
        <v>66</v>
      </c>
      <c r="J82" s="1" t="s">
        <v>17</v>
      </c>
      <c r="K82" s="1"/>
      <c r="L82" s="1" t="s">
        <v>18</v>
      </c>
    </row>
    <row r="83" spans="1:12">
      <c r="A83" s="1">
        <f>+ROW()-ROW(TBL_1[[#Headers],[ITEM]])</f>
        <v>82</v>
      </c>
      <c r="B83" s="2">
        <v>45688</v>
      </c>
      <c r="C83" s="7">
        <v>0.55277777777777781</v>
      </c>
      <c r="D83" s="1" t="str">
        <f>+IF(WEEKNUM(TBL_1[[#This Row],[FECHA]],2)&lt;10,"W0"&amp;WEEKNUM(TBL_1[[#This Row],[FECHA]],2),"W"&amp;WEEKNUM(TBL_1[[#This Row],[FECHA]],2))</f>
        <v>W05</v>
      </c>
      <c r="E83" s="1" t="s">
        <v>143</v>
      </c>
      <c r="F83" s="1" t="s">
        <v>144</v>
      </c>
      <c r="G83" s="1" t="s">
        <v>113</v>
      </c>
      <c r="H83" s="1" t="s">
        <v>132</v>
      </c>
      <c r="I83" s="1" t="s">
        <v>115</v>
      </c>
      <c r="J83" s="1" t="s">
        <v>17</v>
      </c>
      <c r="K83" s="1"/>
      <c r="L83" s="1" t="s">
        <v>18</v>
      </c>
    </row>
    <row r="84" spans="1:12">
      <c r="A84" s="1">
        <f>+ROW()-ROW(TBL_1[[#Headers],[ITEM]])</f>
        <v>83</v>
      </c>
      <c r="B84" s="2">
        <v>45689</v>
      </c>
      <c r="C84" s="7">
        <v>0.28472222222222221</v>
      </c>
      <c r="D84" s="1" t="str">
        <f>+IF(WEEKNUM(TBL_1[[#This Row],[FECHA]],2)&lt;10,"W0"&amp;WEEKNUM(TBL_1[[#This Row],[FECHA]],2),"W"&amp;WEEKNUM(TBL_1[[#This Row],[FECHA]],2))</f>
        <v>W05</v>
      </c>
      <c r="E84" s="1" t="s">
        <v>84</v>
      </c>
      <c r="F84" s="1" t="s">
        <v>85</v>
      </c>
      <c r="G84" s="1" t="s">
        <v>14</v>
      </c>
      <c r="H84" s="1" t="s">
        <v>15</v>
      </c>
      <c r="I84" s="1" t="s">
        <v>42</v>
      </c>
      <c r="J84" s="1" t="s">
        <v>17</v>
      </c>
      <c r="K84" s="1"/>
      <c r="L84" s="1" t="s">
        <v>18</v>
      </c>
    </row>
    <row r="85" spans="1:12">
      <c r="A85" s="1">
        <f>+ROW()-ROW(TBL_1[[#Headers],[ITEM]])</f>
        <v>84</v>
      </c>
      <c r="B85" s="2">
        <v>45690</v>
      </c>
      <c r="C85" s="7">
        <v>0.70416666666666672</v>
      </c>
      <c r="D85" s="1" t="str">
        <f>+IF(WEEKNUM(TBL_1[[#This Row],[FECHA]],2)&lt;10,"W0"&amp;WEEKNUM(TBL_1[[#This Row],[FECHA]],2),"W"&amp;WEEKNUM(TBL_1[[#This Row],[FECHA]],2))</f>
        <v>W05</v>
      </c>
      <c r="E85" s="1" t="s">
        <v>24</v>
      </c>
      <c r="F85" s="1" t="s">
        <v>148</v>
      </c>
      <c r="G85" s="1" t="s">
        <v>14</v>
      </c>
      <c r="H85" s="1" t="s">
        <v>41</v>
      </c>
      <c r="I85" s="1" t="s">
        <v>42</v>
      </c>
      <c r="J85" s="1" t="s">
        <v>17</v>
      </c>
      <c r="K85" s="1"/>
      <c r="L85" s="1" t="s">
        <v>18</v>
      </c>
    </row>
    <row r="86" spans="1:12">
      <c r="A86" s="1">
        <f>+ROW()-ROW(TBL_1[[#Headers],[ITEM]])</f>
        <v>85</v>
      </c>
      <c r="B86" s="2">
        <v>45691</v>
      </c>
      <c r="C86" s="7">
        <v>0.42638888888888887</v>
      </c>
      <c r="D86" s="1" t="str">
        <f>+IF(WEEKNUM(TBL_1[[#This Row],[FECHA]],2)&lt;10,"W0"&amp;WEEKNUM(TBL_1[[#This Row],[FECHA]],2),"W"&amp;WEEKNUM(TBL_1[[#This Row],[FECHA]],2))</f>
        <v>W06</v>
      </c>
      <c r="E86" s="1" t="s">
        <v>118</v>
      </c>
      <c r="F86" s="1" t="s">
        <v>87</v>
      </c>
      <c r="G86" s="1" t="s">
        <v>69</v>
      </c>
      <c r="H86" s="1" t="s">
        <v>88</v>
      </c>
      <c r="I86" s="1" t="s">
        <v>81</v>
      </c>
      <c r="J86" s="1" t="s">
        <v>17</v>
      </c>
      <c r="K86" s="1"/>
      <c r="L86" s="1" t="s">
        <v>18</v>
      </c>
    </row>
    <row r="87" spans="1:12">
      <c r="A87" s="1">
        <f>+ROW()-ROW(TBL_1[[#Headers],[ITEM]])</f>
        <v>86</v>
      </c>
      <c r="B87" s="2">
        <v>45691</v>
      </c>
      <c r="C87" s="7">
        <v>0.92083333333333328</v>
      </c>
      <c r="D87" s="1" t="str">
        <f>+IF(WEEKNUM(TBL_1[[#This Row],[FECHA]],2)&lt;10,"W0"&amp;WEEKNUM(TBL_1[[#This Row],[FECHA]],2),"W"&amp;WEEKNUM(TBL_1[[#This Row],[FECHA]],2))</f>
        <v>W06</v>
      </c>
      <c r="E87" s="1" t="s">
        <v>139</v>
      </c>
      <c r="F87" s="1" t="s">
        <v>149</v>
      </c>
      <c r="G87" s="1" t="s">
        <v>47</v>
      </c>
      <c r="H87" s="1" t="s">
        <v>60</v>
      </c>
      <c r="I87" s="1" t="s">
        <v>61</v>
      </c>
      <c r="J87" s="1" t="s">
        <v>17</v>
      </c>
      <c r="K87" s="1"/>
      <c r="L87" s="1" t="s">
        <v>18</v>
      </c>
    </row>
    <row r="88" spans="1:12">
      <c r="A88" s="1">
        <f>+ROW()-ROW(TBL_1[[#Headers],[ITEM]])</f>
        <v>87</v>
      </c>
      <c r="B88" s="2">
        <v>45692</v>
      </c>
      <c r="C88" s="7">
        <v>0.23958333333333334</v>
      </c>
      <c r="D88" s="1" t="str">
        <f>+IF(WEEKNUM(TBL_1[[#This Row],[FECHA]],2)&lt;10,"W0"&amp;WEEKNUM(TBL_1[[#This Row],[FECHA]],2),"W"&amp;WEEKNUM(TBL_1[[#This Row],[FECHA]],2))</f>
        <v>W06</v>
      </c>
      <c r="E88" s="1" t="s">
        <v>43</v>
      </c>
      <c r="F88" s="1" t="s">
        <v>44</v>
      </c>
      <c r="G88" s="1" t="s">
        <v>14</v>
      </c>
      <c r="H88" s="1" t="s">
        <v>15</v>
      </c>
      <c r="I88" s="1" t="s">
        <v>42</v>
      </c>
      <c r="J88" s="1" t="s">
        <v>17</v>
      </c>
      <c r="K88" s="1"/>
      <c r="L88" s="1" t="s">
        <v>18</v>
      </c>
    </row>
    <row r="89" spans="1:12">
      <c r="A89" s="1">
        <f>+ROW()-ROW(TBL_1[[#Headers],[ITEM]])</f>
        <v>88</v>
      </c>
      <c r="B89" s="2">
        <v>45692</v>
      </c>
      <c r="C89" s="7">
        <v>0.49305555555555558</v>
      </c>
      <c r="D89" s="1" t="str">
        <f>+IF(WEEKNUM(TBL_1[[#This Row],[FECHA]],2)&lt;10,"W0"&amp;WEEKNUM(TBL_1[[#This Row],[FECHA]],2),"W"&amp;WEEKNUM(TBL_1[[#This Row],[FECHA]],2))</f>
        <v>W06</v>
      </c>
      <c r="E89" s="1" t="s">
        <v>116</v>
      </c>
      <c r="F89" s="1" t="s">
        <v>117</v>
      </c>
      <c r="G89" s="1" t="s">
        <v>113</v>
      </c>
      <c r="H89" s="1" t="s">
        <v>132</v>
      </c>
      <c r="I89" s="1" t="s">
        <v>115</v>
      </c>
      <c r="J89" s="1" t="s">
        <v>17</v>
      </c>
      <c r="K89" s="1"/>
      <c r="L89" s="1" t="s">
        <v>18</v>
      </c>
    </row>
    <row r="90" spans="1:12">
      <c r="A90" s="1">
        <f>+ROW()-ROW(TBL_1[[#Headers],[ITEM]])</f>
        <v>89</v>
      </c>
      <c r="B90" s="2">
        <v>45692</v>
      </c>
      <c r="C90" s="7">
        <v>0.54236111111111107</v>
      </c>
      <c r="D90" s="1" t="str">
        <f>+IF(WEEKNUM(TBL_1[[#This Row],[FECHA]],2)&lt;10,"W0"&amp;WEEKNUM(TBL_1[[#This Row],[FECHA]],2),"W"&amp;WEEKNUM(TBL_1[[#This Row],[FECHA]],2))</f>
        <v>W06</v>
      </c>
      <c r="E90" s="1" t="s">
        <v>150</v>
      </c>
      <c r="F90" s="1" t="s">
        <v>151</v>
      </c>
      <c r="G90" s="1" t="s">
        <v>69</v>
      </c>
      <c r="H90" s="1" t="s">
        <v>80</v>
      </c>
      <c r="I90" s="1" t="s">
        <v>123</v>
      </c>
      <c r="J90" s="1" t="s">
        <v>17</v>
      </c>
      <c r="K90" s="1"/>
      <c r="L90" s="1" t="s">
        <v>18</v>
      </c>
    </row>
    <row r="91" spans="1:12">
      <c r="A91" s="1">
        <f>+ROW()-ROW(TBL_1[[#Headers],[ITEM]])</f>
        <v>90</v>
      </c>
      <c r="B91" s="2">
        <v>45692</v>
      </c>
      <c r="C91" s="7">
        <v>0.5444444444444444</v>
      </c>
      <c r="D91" s="1" t="str">
        <f>+IF(WEEKNUM(TBL_1[[#This Row],[FECHA]],2)&lt;10,"W0"&amp;WEEKNUM(TBL_1[[#This Row],[FECHA]],2),"W"&amp;WEEKNUM(TBL_1[[#This Row],[FECHA]],2))</f>
        <v>W06</v>
      </c>
      <c r="E91" s="1" t="s">
        <v>143</v>
      </c>
      <c r="F91" s="1" t="s">
        <v>144</v>
      </c>
      <c r="G91" s="1" t="s">
        <v>113</v>
      </c>
      <c r="H91" s="1" t="s">
        <v>132</v>
      </c>
      <c r="I91" s="1" t="s">
        <v>115</v>
      </c>
      <c r="J91" s="1" t="s">
        <v>17</v>
      </c>
      <c r="K91" s="1"/>
      <c r="L91" s="1" t="s">
        <v>18</v>
      </c>
    </row>
    <row r="92" spans="1:12">
      <c r="A92" s="1">
        <f>+ROW()-ROW(TBL_1[[#Headers],[ITEM]])</f>
        <v>91</v>
      </c>
      <c r="B92" s="2">
        <v>45692</v>
      </c>
      <c r="C92" s="7">
        <v>0.59305555555555556</v>
      </c>
      <c r="D92" s="1" t="str">
        <f>+IF(WEEKNUM(TBL_1[[#This Row],[FECHA]],2)&lt;10,"W0"&amp;WEEKNUM(TBL_1[[#This Row],[FECHA]],2),"W"&amp;WEEKNUM(TBL_1[[#This Row],[FECHA]],2))</f>
        <v>W06</v>
      </c>
      <c r="E92" s="1" t="s">
        <v>67</v>
      </c>
      <c r="F92" s="1" t="s">
        <v>152</v>
      </c>
      <c r="G92" s="1" t="s">
        <v>69</v>
      </c>
      <c r="H92" s="1" t="s">
        <v>70</v>
      </c>
      <c r="I92" s="1" t="s">
        <v>123</v>
      </c>
      <c r="J92" s="1" t="s">
        <v>17</v>
      </c>
      <c r="K92" s="1"/>
      <c r="L92" s="1" t="s">
        <v>18</v>
      </c>
    </row>
    <row r="93" spans="1:12">
      <c r="A93" s="1">
        <f>+ROW()-ROW(TBL_1[[#Headers],[ITEM]])</f>
        <v>92</v>
      </c>
      <c r="B93" s="2">
        <v>45693</v>
      </c>
      <c r="C93" s="7">
        <v>0.21180555555555555</v>
      </c>
      <c r="D93" s="1" t="str">
        <f>+IF(WEEKNUM(TBL_1[[#This Row],[FECHA]],2)&lt;10,"W0"&amp;WEEKNUM(TBL_1[[#This Row],[FECHA]],2),"W"&amp;WEEKNUM(TBL_1[[#This Row],[FECHA]],2))</f>
        <v>W06</v>
      </c>
      <c r="E93" s="1" t="s">
        <v>153</v>
      </c>
      <c r="F93" s="1" t="s">
        <v>154</v>
      </c>
      <c r="G93" s="1" t="s">
        <v>14</v>
      </c>
      <c r="H93" s="1" t="s">
        <v>15</v>
      </c>
      <c r="I93" s="1" t="s">
        <v>26</v>
      </c>
      <c r="J93" s="1" t="s">
        <v>17</v>
      </c>
      <c r="K93" s="1"/>
      <c r="L93" s="1" t="s">
        <v>18</v>
      </c>
    </row>
    <row r="94" spans="1:12">
      <c r="A94" s="1">
        <f>+ROW()-ROW(TBL_1[[#Headers],[ITEM]])</f>
        <v>93</v>
      </c>
      <c r="B94" s="2">
        <v>45693</v>
      </c>
      <c r="C94" s="7">
        <v>0.23125000000000001</v>
      </c>
      <c r="D94" s="1" t="str">
        <f>+IF(WEEKNUM(TBL_1[[#This Row],[FECHA]],2)&lt;10,"W0"&amp;WEEKNUM(TBL_1[[#This Row],[FECHA]],2),"W"&amp;WEEKNUM(TBL_1[[#This Row],[FECHA]],2))</f>
        <v>W06</v>
      </c>
      <c r="E94" s="1" t="s">
        <v>43</v>
      </c>
      <c r="F94" s="1" t="s">
        <v>44</v>
      </c>
      <c r="G94" s="1" t="s">
        <v>14</v>
      </c>
      <c r="H94" s="1" t="s">
        <v>15</v>
      </c>
      <c r="I94" s="1" t="s">
        <v>42</v>
      </c>
      <c r="J94" s="1" t="s">
        <v>17</v>
      </c>
      <c r="K94" s="1"/>
      <c r="L94" s="1" t="s">
        <v>18</v>
      </c>
    </row>
    <row r="95" spans="1:12">
      <c r="A95" s="1">
        <f>+ROW()-ROW(TBL_1[[#Headers],[ITEM]])</f>
        <v>94</v>
      </c>
      <c r="B95" s="2">
        <v>45693</v>
      </c>
      <c r="C95" s="7">
        <v>0.43055555555555558</v>
      </c>
      <c r="D95" s="1" t="str">
        <f>+IF(WEEKNUM(TBL_1[[#This Row],[FECHA]],2)&lt;10,"W0"&amp;WEEKNUM(TBL_1[[#This Row],[FECHA]],2),"W"&amp;WEEKNUM(TBL_1[[#This Row],[FECHA]],2))</f>
        <v>W06</v>
      </c>
      <c r="E95" s="1" t="s">
        <v>55</v>
      </c>
      <c r="F95" s="1" t="s">
        <v>155</v>
      </c>
      <c r="G95" s="1" t="s">
        <v>21</v>
      </c>
      <c r="H95" s="1" t="s">
        <v>32</v>
      </c>
      <c r="I95" s="1" t="s">
        <v>83</v>
      </c>
      <c r="J95" s="1" t="s">
        <v>17</v>
      </c>
      <c r="K95" s="1"/>
      <c r="L95" s="1" t="s">
        <v>18</v>
      </c>
    </row>
    <row r="96" spans="1:12">
      <c r="A96" s="1">
        <f>+ROW()-ROW(TBL_1[[#Headers],[ITEM]])</f>
        <v>95</v>
      </c>
      <c r="B96" s="2">
        <v>45693</v>
      </c>
      <c r="C96" s="7">
        <v>0.91736111111111107</v>
      </c>
      <c r="D96" s="1" t="str">
        <f>+IF(WEEKNUM(TBL_1[[#This Row],[FECHA]],2)&lt;10,"W0"&amp;WEEKNUM(TBL_1[[#This Row],[FECHA]],2),"W"&amp;WEEKNUM(TBL_1[[#This Row],[FECHA]],2))</f>
        <v>W06</v>
      </c>
      <c r="E96" s="1" t="s">
        <v>156</v>
      </c>
      <c r="F96" s="1" t="s">
        <v>157</v>
      </c>
      <c r="G96" s="1" t="s">
        <v>14</v>
      </c>
      <c r="H96" s="1" t="s">
        <v>41</v>
      </c>
      <c r="I96" s="1" t="s">
        <v>74</v>
      </c>
      <c r="J96" s="1" t="s">
        <v>17</v>
      </c>
      <c r="K96" s="1"/>
      <c r="L96" s="1" t="s">
        <v>18</v>
      </c>
    </row>
    <row r="97" spans="1:12">
      <c r="A97" s="1">
        <f>+ROW()-ROW(TBL_1[[#Headers],[ITEM]])</f>
        <v>96</v>
      </c>
      <c r="B97" s="2">
        <v>45693</v>
      </c>
      <c r="C97" s="7">
        <v>0.96250000000000002</v>
      </c>
      <c r="D97" s="1" t="str">
        <f>+IF(WEEKNUM(TBL_1[[#This Row],[FECHA]],2)&lt;10,"W0"&amp;WEEKNUM(TBL_1[[#This Row],[FECHA]],2),"W"&amp;WEEKNUM(TBL_1[[#This Row],[FECHA]],2))</f>
        <v>W06</v>
      </c>
      <c r="E97" s="1" t="s">
        <v>75</v>
      </c>
      <c r="F97" s="1" t="s">
        <v>158</v>
      </c>
      <c r="G97" s="1" t="s">
        <v>69</v>
      </c>
      <c r="H97" s="1" t="s">
        <v>80</v>
      </c>
      <c r="I97" s="1" t="s">
        <v>95</v>
      </c>
      <c r="J97" s="1" t="s">
        <v>17</v>
      </c>
      <c r="K97" s="1"/>
      <c r="L97" s="1" t="s">
        <v>18</v>
      </c>
    </row>
    <row r="98" spans="1:12">
      <c r="A98" s="1">
        <f>+ROW()-ROW(TBL_1[[#Headers],[ITEM]])</f>
        <v>97</v>
      </c>
      <c r="B98" s="2">
        <v>45694</v>
      </c>
      <c r="C98" s="7">
        <v>0.48055555555555557</v>
      </c>
      <c r="D98" s="1" t="str">
        <f>+IF(WEEKNUM(TBL_1[[#This Row],[FECHA]],2)&lt;10,"W0"&amp;WEEKNUM(TBL_1[[#This Row],[FECHA]],2),"W"&amp;WEEKNUM(TBL_1[[#This Row],[FECHA]],2))</f>
        <v>W06</v>
      </c>
      <c r="E98" s="1" t="s">
        <v>67</v>
      </c>
      <c r="F98" s="1" t="s">
        <v>152</v>
      </c>
      <c r="G98" s="1" t="s">
        <v>69</v>
      </c>
      <c r="H98" s="1" t="s">
        <v>70</v>
      </c>
      <c r="I98" s="1" t="s">
        <v>123</v>
      </c>
      <c r="J98" s="1" t="s">
        <v>17</v>
      </c>
      <c r="K98" s="1"/>
      <c r="L98" s="1" t="s">
        <v>18</v>
      </c>
    </row>
    <row r="99" spans="1:12">
      <c r="A99" s="1">
        <f>+ROW()-ROW(TBL_1[[#Headers],[ITEM]])</f>
        <v>98</v>
      </c>
      <c r="B99" s="2">
        <v>45695</v>
      </c>
      <c r="C99" s="7">
        <v>0.60138888888888886</v>
      </c>
      <c r="D99" s="1" t="str">
        <f>+IF(WEEKNUM(TBL_1[[#This Row],[FECHA]],2)&lt;10,"W0"&amp;WEEKNUM(TBL_1[[#This Row],[FECHA]],2),"W"&amp;WEEKNUM(TBL_1[[#This Row],[FECHA]],2))</f>
        <v>W06</v>
      </c>
      <c r="E99" s="1" t="s">
        <v>89</v>
      </c>
      <c r="F99" s="1" t="s">
        <v>90</v>
      </c>
      <c r="G99" s="1" t="s">
        <v>64</v>
      </c>
      <c r="H99" s="1" t="s">
        <v>65</v>
      </c>
      <c r="I99" s="1" t="s">
        <v>66</v>
      </c>
      <c r="J99" s="1" t="s">
        <v>17</v>
      </c>
      <c r="K99" s="1"/>
      <c r="L99" s="1" t="s">
        <v>18</v>
      </c>
    </row>
    <row r="100" spans="1:12">
      <c r="A100" s="1">
        <f>+ROW()-ROW(TBL_1[[#Headers],[ITEM]])</f>
        <v>99</v>
      </c>
      <c r="B100" s="2">
        <v>45696</v>
      </c>
      <c r="C100" s="7">
        <v>0.93402777777777779</v>
      </c>
      <c r="D100" s="1" t="str">
        <f>+IF(WEEKNUM(TBL_1[[#This Row],[FECHA]],2)&lt;10,"W0"&amp;WEEKNUM(TBL_1[[#This Row],[FECHA]],2),"W"&amp;WEEKNUM(TBL_1[[#This Row],[FECHA]],2))</f>
        <v>W06</v>
      </c>
      <c r="E100" s="1" t="s">
        <v>159</v>
      </c>
      <c r="F100" s="1" t="s">
        <v>53</v>
      </c>
      <c r="G100" s="1" t="s">
        <v>69</v>
      </c>
      <c r="H100" s="1" t="s">
        <v>70</v>
      </c>
      <c r="I100" s="1" t="s">
        <v>103</v>
      </c>
      <c r="J100" s="1" t="s">
        <v>17</v>
      </c>
      <c r="K100" s="1"/>
      <c r="L100" s="1" t="s">
        <v>18</v>
      </c>
    </row>
    <row r="101" spans="1:12">
      <c r="A101" s="1">
        <f>+ROW()-ROW(TBL_1[[#Headers],[ITEM]])</f>
        <v>100</v>
      </c>
      <c r="B101" s="2">
        <v>45698</v>
      </c>
      <c r="C101" s="7">
        <v>0.24097222222222223</v>
      </c>
      <c r="D101" s="1" t="str">
        <f>+IF(WEEKNUM(TBL_1[[#This Row],[FECHA]],2)&lt;10,"W0"&amp;WEEKNUM(TBL_1[[#This Row],[FECHA]],2),"W"&amp;WEEKNUM(TBL_1[[#This Row],[FECHA]],2))</f>
        <v>W07</v>
      </c>
      <c r="E101" s="1" t="s">
        <v>160</v>
      </c>
      <c r="F101" s="1" t="s">
        <v>161</v>
      </c>
      <c r="G101" s="1" t="s">
        <v>69</v>
      </c>
      <c r="H101" s="1" t="s">
        <v>80</v>
      </c>
      <c r="I101" s="1" t="s">
        <v>81</v>
      </c>
      <c r="J101" s="1" t="s">
        <v>17</v>
      </c>
      <c r="K101" s="1"/>
      <c r="L101" s="1" t="s">
        <v>18</v>
      </c>
    </row>
    <row r="102" spans="1:12">
      <c r="A102" s="1">
        <f>+ROW()-ROW(TBL_1[[#Headers],[ITEM]])</f>
        <v>101</v>
      </c>
      <c r="B102" s="2">
        <v>45698</v>
      </c>
      <c r="C102" s="7">
        <v>0.39097222222222222</v>
      </c>
      <c r="D102" s="1" t="str">
        <f>+IF(WEEKNUM(TBL_1[[#This Row],[FECHA]],2)&lt;10,"W0"&amp;WEEKNUM(TBL_1[[#This Row],[FECHA]],2),"W"&amp;WEEKNUM(TBL_1[[#This Row],[FECHA]],2))</f>
        <v>W07</v>
      </c>
      <c r="E102" s="1" t="s">
        <v>52</v>
      </c>
      <c r="F102" s="1" t="s">
        <v>162</v>
      </c>
      <c r="G102" s="1" t="s">
        <v>69</v>
      </c>
      <c r="H102" s="1" t="s">
        <v>163</v>
      </c>
      <c r="I102" s="1" t="s">
        <v>99</v>
      </c>
      <c r="J102" s="1" t="s">
        <v>17</v>
      </c>
      <c r="K102" s="1"/>
      <c r="L102" s="1" t="s">
        <v>18</v>
      </c>
    </row>
    <row r="103" spans="1:12">
      <c r="A103" s="1">
        <f>+ROW()-ROW(TBL_1[[#Headers],[ITEM]])</f>
        <v>102</v>
      </c>
      <c r="B103" s="2">
        <v>45698</v>
      </c>
      <c r="C103" s="7">
        <v>0.51597222222222228</v>
      </c>
      <c r="D103" s="1" t="str">
        <f>+IF(WEEKNUM(TBL_1[[#This Row],[FECHA]],2)&lt;10,"W0"&amp;WEEKNUM(TBL_1[[#This Row],[FECHA]],2),"W"&amp;WEEKNUM(TBL_1[[#This Row],[FECHA]],2))</f>
        <v>W07</v>
      </c>
      <c r="E103" s="1" t="s">
        <v>164</v>
      </c>
      <c r="F103" s="1" t="s">
        <v>44</v>
      </c>
      <c r="G103" s="1" t="s">
        <v>14</v>
      </c>
      <c r="H103" s="1" t="s">
        <v>15</v>
      </c>
      <c r="I103" s="1" t="s">
        <v>42</v>
      </c>
      <c r="J103" s="1" t="s">
        <v>17</v>
      </c>
      <c r="K103" s="1"/>
      <c r="L103" s="1" t="s">
        <v>18</v>
      </c>
    </row>
    <row r="104" spans="1:12">
      <c r="A104" s="1">
        <f>+ROW()-ROW(TBL_1[[#Headers],[ITEM]])</f>
        <v>103</v>
      </c>
      <c r="B104" s="2">
        <v>45699</v>
      </c>
      <c r="C104" s="7">
        <v>0.60624999999999996</v>
      </c>
      <c r="D104" s="1" t="str">
        <f>+IF(WEEKNUM(TBL_1[[#This Row],[FECHA]],2)&lt;10,"W0"&amp;WEEKNUM(TBL_1[[#This Row],[FECHA]],2),"W"&amp;WEEKNUM(TBL_1[[#This Row],[FECHA]],2))</f>
        <v>W07</v>
      </c>
      <c r="E104" s="1" t="s">
        <v>141</v>
      </c>
      <c r="F104" s="1" t="s">
        <v>142</v>
      </c>
      <c r="G104" s="1" t="s">
        <v>21</v>
      </c>
      <c r="H104" s="1" t="s">
        <v>131</v>
      </c>
      <c r="I104" s="1" t="s">
        <v>165</v>
      </c>
      <c r="J104" s="1" t="s">
        <v>17</v>
      </c>
      <c r="K104" s="1"/>
      <c r="L104" s="1" t="s">
        <v>18</v>
      </c>
    </row>
    <row r="105" spans="1:12">
      <c r="A105" s="1">
        <f>+ROW()-ROW(TBL_1[[#Headers],[ITEM]])</f>
        <v>104</v>
      </c>
      <c r="B105" s="2">
        <v>45702</v>
      </c>
      <c r="C105" s="7">
        <v>0.69513888888888886</v>
      </c>
      <c r="D105" s="1" t="str">
        <f>+IF(WEEKNUM(TBL_1[[#This Row],[FECHA]],2)&lt;10,"W0"&amp;WEEKNUM(TBL_1[[#This Row],[FECHA]],2),"W"&amp;WEEKNUM(TBL_1[[#This Row],[FECHA]],2))</f>
        <v>W07</v>
      </c>
      <c r="E105" s="1" t="s">
        <v>52</v>
      </c>
      <c r="F105" s="1" t="s">
        <v>162</v>
      </c>
      <c r="G105" s="1" t="s">
        <v>69</v>
      </c>
      <c r="H105" s="1" t="s">
        <v>163</v>
      </c>
      <c r="I105" s="1" t="s">
        <v>99</v>
      </c>
      <c r="J105" s="1" t="s">
        <v>17</v>
      </c>
      <c r="K105" s="1"/>
      <c r="L105" s="1" t="s">
        <v>18</v>
      </c>
    </row>
    <row r="106" spans="1:12">
      <c r="A106" s="1">
        <f>+ROW()-ROW(TBL_1[[#Headers],[ITEM]])</f>
        <v>105</v>
      </c>
      <c r="B106" s="2">
        <v>45702</v>
      </c>
      <c r="C106" s="7">
        <v>0.94374999999999998</v>
      </c>
      <c r="D106" s="1" t="str">
        <f>+IF(WEEKNUM(TBL_1[[#This Row],[FECHA]],2)&lt;10,"W0"&amp;WEEKNUM(TBL_1[[#This Row],[FECHA]],2),"W"&amp;WEEKNUM(TBL_1[[#This Row],[FECHA]],2))</f>
        <v>W07</v>
      </c>
      <c r="E106" s="1" t="s">
        <v>164</v>
      </c>
      <c r="F106" s="1" t="s">
        <v>166</v>
      </c>
      <c r="G106" s="1" t="s">
        <v>14</v>
      </c>
      <c r="H106" s="1" t="s">
        <v>15</v>
      </c>
      <c r="I106" s="1" t="s">
        <v>26</v>
      </c>
      <c r="J106" s="1" t="s">
        <v>17</v>
      </c>
      <c r="K106" s="1"/>
      <c r="L106" s="1" t="s">
        <v>18</v>
      </c>
    </row>
    <row r="107" spans="1:12">
      <c r="A107" s="1">
        <f>+ROW()-ROW(TBL_1[[#Headers],[ITEM]])</f>
        <v>106</v>
      </c>
      <c r="B107" s="2">
        <v>45705</v>
      </c>
      <c r="C107" s="7">
        <v>0.28680555555555554</v>
      </c>
      <c r="D107" s="1" t="str">
        <f>+IF(WEEKNUM(TBL_1[[#This Row],[FECHA]],2)&lt;10,"W0"&amp;WEEKNUM(TBL_1[[#This Row],[FECHA]],2),"W"&amp;WEEKNUM(TBL_1[[#This Row],[FECHA]],2))</f>
        <v>W08</v>
      </c>
      <c r="E107" s="1" t="s">
        <v>167</v>
      </c>
      <c r="F107" s="1" t="s">
        <v>168</v>
      </c>
      <c r="G107" s="1" t="s">
        <v>69</v>
      </c>
      <c r="H107" s="1" t="s">
        <v>70</v>
      </c>
      <c r="I107" s="1" t="s">
        <v>103</v>
      </c>
      <c r="J107" s="1" t="s">
        <v>17</v>
      </c>
      <c r="K107" s="1"/>
      <c r="L107" s="1" t="s">
        <v>18</v>
      </c>
    </row>
    <row r="108" spans="1:12">
      <c r="A108" s="1">
        <f>+ROW()-ROW(TBL_1[[#Headers],[ITEM]])</f>
        <v>107</v>
      </c>
      <c r="B108" s="2">
        <v>45705</v>
      </c>
      <c r="C108" s="7">
        <v>0.40416666666666667</v>
      </c>
      <c r="D108" s="1" t="str">
        <f>+IF(WEEKNUM(TBL_1[[#This Row],[FECHA]],2)&lt;10,"W0"&amp;WEEKNUM(TBL_1[[#This Row],[FECHA]],2),"W"&amp;WEEKNUM(TBL_1[[#This Row],[FECHA]],2))</f>
        <v>W08</v>
      </c>
      <c r="E108" s="1" t="s">
        <v>169</v>
      </c>
      <c r="F108" s="1" t="s">
        <v>170</v>
      </c>
      <c r="G108" s="1" t="s">
        <v>47</v>
      </c>
      <c r="H108" s="1" t="s">
        <v>48</v>
      </c>
      <c r="I108" s="1" t="s">
        <v>49</v>
      </c>
      <c r="J108" s="1" t="s">
        <v>17</v>
      </c>
      <c r="K108" s="1"/>
      <c r="L108" s="1" t="s">
        <v>18</v>
      </c>
    </row>
    <row r="109" spans="1:12">
      <c r="A109" s="1">
        <f>+ROW()-ROW(TBL_1[[#Headers],[ITEM]])</f>
        <v>108</v>
      </c>
      <c r="B109" s="2">
        <v>45705</v>
      </c>
      <c r="C109" s="7">
        <v>0.41180555555555554</v>
      </c>
      <c r="D109" s="1" t="str">
        <f>+IF(WEEKNUM(TBL_1[[#This Row],[FECHA]],2)&lt;10,"W0"&amp;WEEKNUM(TBL_1[[#This Row],[FECHA]],2),"W"&amp;WEEKNUM(TBL_1[[#This Row],[FECHA]],2))</f>
        <v>W08</v>
      </c>
      <c r="E109" s="1" t="s">
        <v>45</v>
      </c>
      <c r="F109" s="1" t="s">
        <v>171</v>
      </c>
      <c r="G109" s="1" t="s">
        <v>47</v>
      </c>
      <c r="H109" s="1" t="s">
        <v>48</v>
      </c>
      <c r="I109" s="1" t="s">
        <v>49</v>
      </c>
      <c r="J109" s="1" t="s">
        <v>17</v>
      </c>
      <c r="K109" s="1"/>
      <c r="L109" s="1" t="s">
        <v>18</v>
      </c>
    </row>
    <row r="110" spans="1:12">
      <c r="A110" s="1">
        <f>+ROW()-ROW(TBL_1[[#Headers],[ITEM]])</f>
        <v>109</v>
      </c>
      <c r="B110" s="2">
        <v>45705</v>
      </c>
      <c r="C110" s="7">
        <v>0.48958333333333331</v>
      </c>
      <c r="D110" s="1" t="str">
        <f>+IF(WEEKNUM(TBL_1[[#This Row],[FECHA]],2)&lt;10,"W0"&amp;WEEKNUM(TBL_1[[#This Row],[FECHA]],2),"W"&amp;WEEKNUM(TBL_1[[#This Row],[FECHA]],2))</f>
        <v>W08</v>
      </c>
      <c r="E110" s="1" t="s">
        <v>118</v>
      </c>
      <c r="F110" s="1" t="s">
        <v>87</v>
      </c>
      <c r="G110" s="1" t="s">
        <v>69</v>
      </c>
      <c r="H110" s="1" t="s">
        <v>88</v>
      </c>
      <c r="I110" s="1" t="s">
        <v>81</v>
      </c>
      <c r="J110" s="1" t="s">
        <v>17</v>
      </c>
      <c r="K110" s="1"/>
      <c r="L110" s="1" t="s">
        <v>18</v>
      </c>
    </row>
    <row r="111" spans="1:12">
      <c r="A111" s="1">
        <f>+ROW()-ROW(TBL_1[[#Headers],[ITEM]])</f>
        <v>110</v>
      </c>
      <c r="B111" s="2">
        <v>45705</v>
      </c>
      <c r="C111" s="7">
        <v>0.49236111111111114</v>
      </c>
      <c r="D111" s="1" t="str">
        <f>+IF(WEEKNUM(TBL_1[[#This Row],[FECHA]],2)&lt;10,"W0"&amp;WEEKNUM(TBL_1[[#This Row],[FECHA]],2),"W"&amp;WEEKNUM(TBL_1[[#This Row],[FECHA]],2))</f>
        <v>W08</v>
      </c>
      <c r="E111" s="1" t="s">
        <v>97</v>
      </c>
      <c r="F111" s="1" t="s">
        <v>98</v>
      </c>
      <c r="G111" s="1" t="s">
        <v>69</v>
      </c>
      <c r="H111" s="1" t="s">
        <v>163</v>
      </c>
      <c r="I111" s="1" t="s">
        <v>99</v>
      </c>
      <c r="J111" s="1" t="s">
        <v>17</v>
      </c>
      <c r="K111" s="1"/>
      <c r="L111" s="1" t="s">
        <v>18</v>
      </c>
    </row>
    <row r="112" spans="1:12">
      <c r="A112" s="1">
        <f>+ROW()-ROW(TBL_1[[#Headers],[ITEM]])</f>
        <v>111</v>
      </c>
      <c r="B112" s="2">
        <v>45705</v>
      </c>
      <c r="C112" s="7">
        <v>0.8354166666666667</v>
      </c>
      <c r="D112" s="1" t="str">
        <f>+IF(WEEKNUM(TBL_1[[#This Row],[FECHA]],2)&lt;10,"W0"&amp;WEEKNUM(TBL_1[[#This Row],[FECHA]],2),"W"&amp;WEEKNUM(TBL_1[[#This Row],[FECHA]],2))</f>
        <v>W08</v>
      </c>
      <c r="E112" s="1" t="s">
        <v>172</v>
      </c>
      <c r="F112" s="1" t="s">
        <v>173</v>
      </c>
      <c r="G112" s="1" t="s">
        <v>14</v>
      </c>
      <c r="H112" s="1" t="s">
        <v>41</v>
      </c>
      <c r="I112" s="1" t="s">
        <v>174</v>
      </c>
      <c r="J112" s="1" t="s">
        <v>17</v>
      </c>
      <c r="K112" s="1"/>
      <c r="L112" s="1" t="s">
        <v>18</v>
      </c>
    </row>
    <row r="113" spans="1:12" ht="130.5">
      <c r="A113" s="1">
        <f>+ROW()-ROW(TBL_1[[#Headers],[ITEM]])</f>
        <v>112</v>
      </c>
      <c r="B113" s="2">
        <v>45705</v>
      </c>
      <c r="C113" s="7">
        <v>0.89444444444444449</v>
      </c>
      <c r="D113" s="1" t="str">
        <f>+IF(WEEKNUM(TBL_1[[#This Row],[FECHA]],2)&lt;10,"W0"&amp;WEEKNUM(TBL_1[[#This Row],[FECHA]],2),"W"&amp;WEEKNUM(TBL_1[[#This Row],[FECHA]],2))</f>
        <v>W08</v>
      </c>
      <c r="E113" s="1" t="s">
        <v>175</v>
      </c>
      <c r="F113" s="1" t="s">
        <v>176</v>
      </c>
      <c r="G113" s="1" t="s">
        <v>69</v>
      </c>
      <c r="H113" s="1" t="s">
        <v>80</v>
      </c>
      <c r="I113" s="1" t="s">
        <v>81</v>
      </c>
      <c r="J113" s="1" t="s">
        <v>17</v>
      </c>
      <c r="K113" s="3" t="s">
        <v>177</v>
      </c>
      <c r="L113" s="1" t="s">
        <v>18</v>
      </c>
    </row>
    <row r="114" spans="1:12">
      <c r="A114" s="1">
        <f>+ROW()-ROW(TBL_1[[#Headers],[ITEM]])</f>
        <v>113</v>
      </c>
      <c r="B114" s="2">
        <v>45705</v>
      </c>
      <c r="C114" s="7">
        <v>0.91388888888888886</v>
      </c>
      <c r="D114" s="1" t="str">
        <f>+IF(WEEKNUM(TBL_1[[#This Row],[FECHA]],2)&lt;10,"W0"&amp;WEEKNUM(TBL_1[[#This Row],[FECHA]],2),"W"&amp;WEEKNUM(TBL_1[[#This Row],[FECHA]],2))</f>
        <v>W08</v>
      </c>
      <c r="E114" s="1" t="s">
        <v>178</v>
      </c>
      <c r="F114" s="1" t="s">
        <v>179</v>
      </c>
      <c r="G114" s="1" t="s">
        <v>14</v>
      </c>
      <c r="H114" s="1" t="s">
        <v>180</v>
      </c>
      <c r="I114" s="1" t="s">
        <v>16</v>
      </c>
      <c r="J114" s="1" t="s">
        <v>17</v>
      </c>
      <c r="K114" s="1"/>
      <c r="L114" s="1" t="s">
        <v>18</v>
      </c>
    </row>
    <row r="115" spans="1:12">
      <c r="A115" s="1">
        <f>+ROW()-ROW(TBL_1[[#Headers],[ITEM]])</f>
        <v>114</v>
      </c>
      <c r="B115" s="2">
        <v>45706</v>
      </c>
      <c r="C115" s="7">
        <v>0.39097222222222222</v>
      </c>
      <c r="D115" s="1" t="str">
        <f>+IF(WEEKNUM(TBL_1[[#This Row],[FECHA]],2)&lt;10,"W0"&amp;WEEKNUM(TBL_1[[#This Row],[FECHA]],2),"W"&amp;WEEKNUM(TBL_1[[#This Row],[FECHA]],2))</f>
        <v>W08</v>
      </c>
      <c r="E115" s="1" t="s">
        <v>27</v>
      </c>
      <c r="F115" s="1" t="s">
        <v>28</v>
      </c>
      <c r="G115" s="1" t="s">
        <v>21</v>
      </c>
      <c r="H115" s="1" t="s">
        <v>181</v>
      </c>
      <c r="I115" s="1" t="s">
        <v>83</v>
      </c>
      <c r="J115" s="1" t="s">
        <v>17</v>
      </c>
      <c r="K115" s="1"/>
      <c r="L115" s="1" t="s">
        <v>18</v>
      </c>
    </row>
    <row r="116" spans="1:12">
      <c r="A116" s="1">
        <f>+ROW()-ROW(TBL_1[[#Headers],[ITEM]])</f>
        <v>115</v>
      </c>
      <c r="B116" s="2">
        <v>45706</v>
      </c>
      <c r="C116" s="7">
        <v>0.3923611111111111</v>
      </c>
      <c r="D116" s="1" t="str">
        <f>+IF(WEEKNUM(TBL_1[[#This Row],[FECHA]],2)&lt;10,"W0"&amp;WEEKNUM(TBL_1[[#This Row],[FECHA]],2),"W"&amp;WEEKNUM(TBL_1[[#This Row],[FECHA]],2))</f>
        <v>W08</v>
      </c>
      <c r="E116" s="1" t="s">
        <v>182</v>
      </c>
      <c r="F116" s="1" t="s">
        <v>183</v>
      </c>
      <c r="G116" s="1" t="s">
        <v>21</v>
      </c>
      <c r="H116" s="1" t="s">
        <v>32</v>
      </c>
      <c r="I116" s="1" t="s">
        <v>83</v>
      </c>
      <c r="J116" s="1" t="s">
        <v>17</v>
      </c>
      <c r="K116" s="1"/>
      <c r="L116" s="1" t="s">
        <v>18</v>
      </c>
    </row>
    <row r="117" spans="1:12">
      <c r="A117" s="1">
        <f>+ROW()-ROW(TBL_1[[#Headers],[ITEM]])</f>
        <v>116</v>
      </c>
      <c r="B117" s="2">
        <v>45706</v>
      </c>
      <c r="C117" s="7">
        <v>0.79513888888888884</v>
      </c>
      <c r="D117" s="1" t="str">
        <f>+IF(WEEKNUM(TBL_1[[#This Row],[FECHA]],2)&lt;10,"W0"&amp;WEEKNUM(TBL_1[[#This Row],[FECHA]],2),"W"&amp;WEEKNUM(TBL_1[[#This Row],[FECHA]],2))</f>
        <v>W08</v>
      </c>
      <c r="E117" s="1" t="s">
        <v>146</v>
      </c>
      <c r="F117" s="1" t="s">
        <v>147</v>
      </c>
      <c r="G117" s="1" t="s">
        <v>69</v>
      </c>
      <c r="H117" s="1" t="s">
        <v>94</v>
      </c>
      <c r="I117" s="1" t="s">
        <v>95</v>
      </c>
      <c r="J117" s="1" t="s">
        <v>17</v>
      </c>
      <c r="K117" s="1"/>
      <c r="L117" s="1" t="s">
        <v>18</v>
      </c>
    </row>
    <row r="118" spans="1:12">
      <c r="A118" s="1">
        <f>+ROW()-ROW(TBL_1[[#Headers],[ITEM]])</f>
        <v>117</v>
      </c>
      <c r="B118" s="2">
        <v>45706</v>
      </c>
      <c r="C118" s="7">
        <v>0.98333333333333328</v>
      </c>
      <c r="D118" s="1" t="str">
        <f>+IF(WEEKNUM(TBL_1[[#This Row],[FECHA]],2)&lt;10,"W0"&amp;WEEKNUM(TBL_1[[#This Row],[FECHA]],2),"W"&amp;WEEKNUM(TBL_1[[#This Row],[FECHA]],2))</f>
        <v>W08</v>
      </c>
      <c r="E118" s="1" t="s">
        <v>184</v>
      </c>
      <c r="F118" s="1" t="s">
        <v>185</v>
      </c>
      <c r="G118" s="1" t="s">
        <v>14</v>
      </c>
      <c r="H118" s="1" t="s">
        <v>15</v>
      </c>
      <c r="I118" s="1" t="s">
        <v>26</v>
      </c>
      <c r="J118" s="1" t="s">
        <v>17</v>
      </c>
      <c r="K118" s="1"/>
      <c r="L118" s="1" t="s">
        <v>18</v>
      </c>
    </row>
    <row r="119" spans="1:12">
      <c r="A119" s="1">
        <f>+ROW()-ROW(TBL_1[[#Headers],[ITEM]])</f>
        <v>118</v>
      </c>
      <c r="B119" s="2">
        <v>45707</v>
      </c>
      <c r="C119" s="7">
        <v>0.23680555555555555</v>
      </c>
      <c r="D119" s="1" t="str">
        <f>+IF(WEEKNUM(TBL_1[[#This Row],[FECHA]],2)&lt;10,"W0"&amp;WEEKNUM(TBL_1[[#This Row],[FECHA]],2),"W"&amp;WEEKNUM(TBL_1[[#This Row],[FECHA]],2))</f>
        <v>W08</v>
      </c>
      <c r="E119" s="1" t="s">
        <v>12</v>
      </c>
      <c r="F119" s="3" t="s">
        <v>186</v>
      </c>
      <c r="G119" s="1" t="s">
        <v>47</v>
      </c>
      <c r="H119" s="1" t="s">
        <v>41</v>
      </c>
      <c r="I119" s="1" t="s">
        <v>187</v>
      </c>
      <c r="J119" s="1" t="s">
        <v>17</v>
      </c>
      <c r="K119" s="1"/>
      <c r="L119" s="1" t="s">
        <v>18</v>
      </c>
    </row>
    <row r="120" spans="1:12">
      <c r="A120" s="1">
        <f>+ROW()-ROW(TBL_1[[#Headers],[ITEM]])</f>
        <v>119</v>
      </c>
      <c r="B120" s="2">
        <v>45708</v>
      </c>
      <c r="C120" s="7">
        <v>0.94305555555555554</v>
      </c>
      <c r="D120" s="1" t="str">
        <f>+IF(WEEKNUM(TBL_1[[#This Row],[FECHA]],2)&lt;10,"W0"&amp;WEEKNUM(TBL_1[[#This Row],[FECHA]],2),"W"&amp;WEEKNUM(TBL_1[[#This Row],[FECHA]],2))</f>
        <v>W08</v>
      </c>
      <c r="E120" s="1" t="s">
        <v>37</v>
      </c>
      <c r="F120" s="1" t="s">
        <v>38</v>
      </c>
      <c r="G120" s="1" t="s">
        <v>14</v>
      </c>
      <c r="H120" s="1" t="s">
        <v>15</v>
      </c>
      <c r="I120" s="1" t="s">
        <v>42</v>
      </c>
      <c r="J120" s="1" t="s">
        <v>17</v>
      </c>
      <c r="K120" s="1"/>
      <c r="L120" s="1" t="s">
        <v>18</v>
      </c>
    </row>
    <row r="121" spans="1:12">
      <c r="A121" s="1">
        <f>+ROW()-ROW(TBL_1[[#Headers],[ITEM]])</f>
        <v>120</v>
      </c>
      <c r="B121" s="2">
        <v>45709</v>
      </c>
      <c r="C121" s="7">
        <v>0.19027777777777777</v>
      </c>
      <c r="D121" s="1" t="str">
        <f>+IF(WEEKNUM(TBL_1[[#This Row],[FECHA]],2)&lt;10,"W0"&amp;WEEKNUM(TBL_1[[#This Row],[FECHA]],2),"W"&amp;WEEKNUM(TBL_1[[#This Row],[FECHA]],2))</f>
        <v>W08</v>
      </c>
      <c r="E121" s="1" t="s">
        <v>188</v>
      </c>
      <c r="F121" s="1" t="s">
        <v>122</v>
      </c>
      <c r="G121" s="1" t="s">
        <v>69</v>
      </c>
      <c r="H121" s="1" t="s">
        <v>80</v>
      </c>
      <c r="I121" s="1" t="s">
        <v>189</v>
      </c>
      <c r="J121" s="1" t="s">
        <v>17</v>
      </c>
      <c r="K121" s="1"/>
      <c r="L121" s="1" t="s">
        <v>18</v>
      </c>
    </row>
    <row r="122" spans="1:12">
      <c r="A122" s="1">
        <f>+ROW()-ROW(TBL_1[[#Headers],[ITEM]])</f>
        <v>121</v>
      </c>
      <c r="B122" s="2">
        <v>45711</v>
      </c>
      <c r="C122" s="7">
        <v>0.92222222222222228</v>
      </c>
      <c r="D122" s="1" t="str">
        <f>+IF(WEEKNUM(TBL_1[[#This Row],[FECHA]],2)&lt;10,"W0"&amp;WEEKNUM(TBL_1[[#This Row],[FECHA]],2),"W"&amp;WEEKNUM(TBL_1[[#This Row],[FECHA]],2))</f>
        <v>W08</v>
      </c>
      <c r="E122" s="1" t="s">
        <v>12</v>
      </c>
      <c r="F122" s="3" t="s">
        <v>186</v>
      </c>
      <c r="G122" s="1" t="s">
        <v>47</v>
      </c>
      <c r="H122" s="1" t="s">
        <v>41</v>
      </c>
      <c r="I122" s="1" t="s">
        <v>187</v>
      </c>
      <c r="J122" s="1" t="s">
        <v>17</v>
      </c>
      <c r="K122" s="1"/>
      <c r="L122" s="1" t="s">
        <v>18</v>
      </c>
    </row>
    <row r="123" spans="1:12">
      <c r="A123" s="1">
        <f>+ROW()-ROW(TBL_1[[#Headers],[ITEM]])</f>
        <v>122</v>
      </c>
      <c r="B123" s="2">
        <v>45712</v>
      </c>
      <c r="C123" s="7">
        <v>0.22847222222222222</v>
      </c>
      <c r="D123" s="1" t="str">
        <f>+IF(WEEKNUM(TBL_1[[#This Row],[FECHA]],2)&lt;10,"W0"&amp;WEEKNUM(TBL_1[[#This Row],[FECHA]],2),"W"&amp;WEEKNUM(TBL_1[[#This Row],[FECHA]],2))</f>
        <v>W09</v>
      </c>
      <c r="E123" s="1" t="s">
        <v>190</v>
      </c>
      <c r="F123" s="1" t="s">
        <v>191</v>
      </c>
      <c r="G123" s="1" t="s">
        <v>14</v>
      </c>
      <c r="H123" s="1" t="s">
        <v>15</v>
      </c>
      <c r="I123" s="1" t="s">
        <v>42</v>
      </c>
      <c r="J123" s="1" t="s">
        <v>17</v>
      </c>
      <c r="K123" s="1"/>
      <c r="L123" s="1" t="s">
        <v>18</v>
      </c>
    </row>
    <row r="124" spans="1:12">
      <c r="A124" s="1">
        <f>+ROW()-ROW(TBL_1[[#Headers],[ITEM]])</f>
        <v>123</v>
      </c>
      <c r="B124" s="2">
        <v>45712</v>
      </c>
      <c r="C124" s="7">
        <v>0.24930555555555556</v>
      </c>
      <c r="D124" s="1" t="str">
        <f>+IF(WEEKNUM(TBL_1[[#This Row],[FECHA]],2)&lt;10,"W0"&amp;WEEKNUM(TBL_1[[#This Row],[FECHA]],2),"W"&amp;WEEKNUM(TBL_1[[#This Row],[FECHA]],2))</f>
        <v>W09</v>
      </c>
      <c r="E124" s="1" t="s">
        <v>167</v>
      </c>
      <c r="F124" s="1" t="s">
        <v>192</v>
      </c>
      <c r="G124" s="1" t="s">
        <v>69</v>
      </c>
      <c r="H124" s="1" t="s">
        <v>70</v>
      </c>
      <c r="I124" s="1" t="s">
        <v>103</v>
      </c>
      <c r="J124" s="1" t="s">
        <v>17</v>
      </c>
      <c r="K124" s="1"/>
      <c r="L124" s="1" t="s">
        <v>18</v>
      </c>
    </row>
    <row r="125" spans="1:12">
      <c r="A125" s="1">
        <f>+ROW()-ROW(TBL_1[[#Headers],[ITEM]])</f>
        <v>124</v>
      </c>
      <c r="B125" s="2">
        <v>45712</v>
      </c>
      <c r="C125" s="7">
        <v>0.3888888888888889</v>
      </c>
      <c r="D125" s="1" t="str">
        <f>+IF(WEEKNUM(TBL_1[[#This Row],[FECHA]],2)&lt;10,"W0"&amp;WEEKNUM(TBL_1[[#This Row],[FECHA]],2),"W"&amp;WEEKNUM(TBL_1[[#This Row],[FECHA]],2))</f>
        <v>W09</v>
      </c>
      <c r="E125" s="1" t="s">
        <v>193</v>
      </c>
      <c r="F125" s="1" t="s">
        <v>194</v>
      </c>
      <c r="G125" s="1" t="s">
        <v>47</v>
      </c>
      <c r="H125" s="1" t="s">
        <v>195</v>
      </c>
      <c r="I125" s="1" t="s">
        <v>196</v>
      </c>
      <c r="J125" s="1" t="s">
        <v>17</v>
      </c>
      <c r="K125" s="1"/>
      <c r="L125" s="1" t="s">
        <v>18</v>
      </c>
    </row>
    <row r="126" spans="1:12">
      <c r="A126" s="1">
        <f>+ROW()-ROW(TBL_1[[#Headers],[ITEM]])</f>
        <v>125</v>
      </c>
      <c r="B126" s="2">
        <v>45712</v>
      </c>
      <c r="C126" s="7">
        <v>0.38958333333333334</v>
      </c>
      <c r="D126" s="1" t="str">
        <f>+IF(WEEKNUM(TBL_1[[#This Row],[FECHA]],2)&lt;10,"W0"&amp;WEEKNUM(TBL_1[[#This Row],[FECHA]],2),"W"&amp;WEEKNUM(TBL_1[[#This Row],[FECHA]],2))</f>
        <v>W09</v>
      </c>
      <c r="E126" s="1" t="s">
        <v>197</v>
      </c>
      <c r="F126" s="1" t="s">
        <v>198</v>
      </c>
      <c r="G126" s="1" t="s">
        <v>47</v>
      </c>
      <c r="H126" s="1" t="s">
        <v>195</v>
      </c>
      <c r="I126" s="1" t="s">
        <v>196</v>
      </c>
      <c r="J126" s="1" t="s">
        <v>17</v>
      </c>
      <c r="K126" s="1"/>
      <c r="L126" s="1" t="s">
        <v>18</v>
      </c>
    </row>
    <row r="127" spans="1:12">
      <c r="A127" s="1">
        <f>+ROW()-ROW(TBL_1[[#Headers],[ITEM]])</f>
        <v>126</v>
      </c>
      <c r="B127" s="2">
        <v>45712</v>
      </c>
      <c r="C127" s="7">
        <v>0.94930555555555551</v>
      </c>
      <c r="D127" s="1" t="str">
        <f>+IF(WEEKNUM(TBL_1[[#This Row],[FECHA]],2)&lt;10,"W0"&amp;WEEKNUM(TBL_1[[#This Row],[FECHA]],2),"W"&amp;WEEKNUM(TBL_1[[#This Row],[FECHA]],2))</f>
        <v>W09</v>
      </c>
      <c r="E127" s="1" t="s">
        <v>164</v>
      </c>
      <c r="F127" s="1" t="s">
        <v>166</v>
      </c>
      <c r="G127" s="1" t="s">
        <v>14</v>
      </c>
      <c r="H127" s="1" t="s">
        <v>15</v>
      </c>
      <c r="I127" s="1" t="s">
        <v>26</v>
      </c>
      <c r="J127" s="1" t="s">
        <v>17</v>
      </c>
      <c r="K127" s="1"/>
      <c r="L127" s="1" t="s">
        <v>18</v>
      </c>
    </row>
    <row r="128" spans="1:12">
      <c r="A128" s="1">
        <f>+ROW()-ROW(TBL_1[[#Headers],[ITEM]])</f>
        <v>127</v>
      </c>
      <c r="B128" s="2">
        <v>45713</v>
      </c>
      <c r="C128" s="7">
        <v>0.15694444444444444</v>
      </c>
      <c r="D128" s="1" t="str">
        <f>+IF(WEEKNUM(TBL_1[[#This Row],[FECHA]],2)&lt;10,"W0"&amp;WEEKNUM(TBL_1[[#This Row],[FECHA]],2),"W"&amp;WEEKNUM(TBL_1[[#This Row],[FECHA]],2))</f>
        <v>W09</v>
      </c>
      <c r="E128" s="1" t="s">
        <v>190</v>
      </c>
      <c r="F128" s="1" t="s">
        <v>191</v>
      </c>
      <c r="G128" s="1" t="s">
        <v>14</v>
      </c>
      <c r="H128" s="1" t="s">
        <v>15</v>
      </c>
      <c r="I128" s="1" t="s">
        <v>26</v>
      </c>
      <c r="J128" s="1" t="s">
        <v>17</v>
      </c>
      <c r="K128" s="1"/>
      <c r="L128" s="1" t="s">
        <v>18</v>
      </c>
    </row>
    <row r="129" spans="1:12">
      <c r="A129" s="1">
        <f>+ROW()-ROW(TBL_1[[#Headers],[ITEM]])</f>
        <v>128</v>
      </c>
      <c r="B129" s="2">
        <v>45713</v>
      </c>
      <c r="C129" s="7">
        <v>0.19166666666666668</v>
      </c>
      <c r="D129" s="1" t="str">
        <f>+IF(WEEKNUM(TBL_1[[#This Row],[FECHA]],2)&lt;10,"W0"&amp;WEEKNUM(TBL_1[[#This Row],[FECHA]],2),"W"&amp;WEEKNUM(TBL_1[[#This Row],[FECHA]],2))</f>
        <v>W09</v>
      </c>
      <c r="E129" s="1" t="s">
        <v>72</v>
      </c>
      <c r="F129" s="1" t="s">
        <v>199</v>
      </c>
      <c r="G129" s="1" t="s">
        <v>14</v>
      </c>
      <c r="H129" s="1" t="s">
        <v>41</v>
      </c>
      <c r="I129" s="1" t="s">
        <v>74</v>
      </c>
      <c r="J129" s="1" t="s">
        <v>17</v>
      </c>
      <c r="K129" s="1"/>
      <c r="L129" s="1" t="s">
        <v>18</v>
      </c>
    </row>
    <row r="130" spans="1:12">
      <c r="A130" s="1">
        <f>+ROW()-ROW(TBL_1[[#Headers],[ITEM]])</f>
        <v>129</v>
      </c>
      <c r="B130" s="2">
        <v>45713</v>
      </c>
      <c r="C130" s="7">
        <v>0.94236111111111109</v>
      </c>
      <c r="D130" s="1" t="str">
        <f>+IF(WEEKNUM(TBL_1[[#This Row],[FECHA]],2)&lt;10,"W0"&amp;WEEKNUM(TBL_1[[#This Row],[FECHA]],2),"W"&amp;WEEKNUM(TBL_1[[#This Row],[FECHA]],2))</f>
        <v>W09</v>
      </c>
      <c r="E130" s="1" t="s">
        <v>200</v>
      </c>
      <c r="F130" s="1" t="s">
        <v>201</v>
      </c>
      <c r="G130" s="1" t="s">
        <v>21</v>
      </c>
      <c r="H130" s="1" t="s">
        <v>131</v>
      </c>
      <c r="I130" s="1" t="s">
        <v>29</v>
      </c>
      <c r="J130" s="1" t="s">
        <v>17</v>
      </c>
      <c r="K130" s="1"/>
      <c r="L130" s="1" t="s">
        <v>18</v>
      </c>
    </row>
    <row r="131" spans="1:12">
      <c r="A131" s="1">
        <f>+ROW()-ROW(TBL_1[[#Headers],[ITEM]])</f>
        <v>130</v>
      </c>
      <c r="B131" s="2">
        <v>45714</v>
      </c>
      <c r="C131" s="7">
        <v>0.73333333333333328</v>
      </c>
      <c r="D131" s="1" t="str">
        <f>+IF(WEEKNUM(TBL_1[[#This Row],[FECHA]],2)&lt;10,"W0"&amp;WEEKNUM(TBL_1[[#This Row],[FECHA]],2),"W"&amp;WEEKNUM(TBL_1[[#This Row],[FECHA]],2))</f>
        <v>W09</v>
      </c>
      <c r="E131" s="1" t="s">
        <v>118</v>
      </c>
      <c r="F131" s="1" t="s">
        <v>87</v>
      </c>
      <c r="G131" s="1" t="s">
        <v>69</v>
      </c>
      <c r="H131" s="1" t="s">
        <v>88</v>
      </c>
      <c r="I131" s="1" t="s">
        <v>81</v>
      </c>
      <c r="J131" s="1" t="s">
        <v>17</v>
      </c>
      <c r="K131" s="1"/>
      <c r="L131" s="1" t="s">
        <v>18</v>
      </c>
    </row>
    <row r="132" spans="1:12">
      <c r="A132" s="1">
        <f>+ROW()-ROW(TBL_1[[#Headers],[ITEM]])</f>
        <v>131</v>
      </c>
      <c r="B132" s="2">
        <v>45715</v>
      </c>
      <c r="C132" s="7">
        <v>6.458333333333334E-2</v>
      </c>
      <c r="D132" s="1" t="str">
        <f>+IF(WEEKNUM(TBL_1[[#This Row],[FECHA]],2)&lt;10,"W0"&amp;WEEKNUM(TBL_1[[#This Row],[FECHA]],2),"W"&amp;WEEKNUM(TBL_1[[#This Row],[FECHA]],2))</f>
        <v>W09</v>
      </c>
      <c r="E132" s="1" t="s">
        <v>202</v>
      </c>
      <c r="F132" s="1" t="s">
        <v>203</v>
      </c>
      <c r="G132" s="1" t="s">
        <v>14</v>
      </c>
      <c r="H132" s="1" t="s">
        <v>15</v>
      </c>
      <c r="I132" s="1" t="s">
        <v>26</v>
      </c>
      <c r="J132" s="1" t="s">
        <v>17</v>
      </c>
      <c r="K132" s="1"/>
      <c r="L132" s="1" t="s">
        <v>18</v>
      </c>
    </row>
    <row r="133" spans="1:12">
      <c r="A133" s="1">
        <f>+ROW()-ROW(TBL_1[[#Headers],[ITEM]])</f>
        <v>132</v>
      </c>
      <c r="B133" s="2">
        <v>45715</v>
      </c>
      <c r="C133" s="7">
        <v>0.2388888888888889</v>
      </c>
      <c r="D133" s="1" t="str">
        <f>+IF(WEEKNUM(TBL_1[[#This Row],[FECHA]],2)&lt;10,"W0"&amp;WEEKNUM(TBL_1[[#This Row],[FECHA]],2),"W"&amp;WEEKNUM(TBL_1[[#This Row],[FECHA]],2))</f>
        <v>W09</v>
      </c>
      <c r="E133" s="1" t="s">
        <v>43</v>
      </c>
      <c r="F133" s="1" t="s">
        <v>44</v>
      </c>
      <c r="G133" s="1" t="s">
        <v>14</v>
      </c>
      <c r="H133" s="1" t="s">
        <v>15</v>
      </c>
      <c r="I133" s="1" t="s">
        <v>26</v>
      </c>
      <c r="J133" s="1" t="s">
        <v>17</v>
      </c>
      <c r="K133" s="1"/>
      <c r="L133" s="1" t="s">
        <v>18</v>
      </c>
    </row>
    <row r="134" spans="1:12">
      <c r="A134" s="1">
        <f>+ROW()-ROW(TBL_1[[#Headers],[ITEM]])</f>
        <v>133</v>
      </c>
      <c r="B134" s="2">
        <v>45715</v>
      </c>
      <c r="C134" s="7">
        <v>0.93055555555555558</v>
      </c>
      <c r="D134" s="1" t="str">
        <f>+IF(WEEKNUM(TBL_1[[#This Row],[FECHA]],2)&lt;10,"W0"&amp;WEEKNUM(TBL_1[[#This Row],[FECHA]],2),"W"&amp;WEEKNUM(TBL_1[[#This Row],[FECHA]],2))</f>
        <v>W09</v>
      </c>
      <c r="E134" s="1" t="s">
        <v>204</v>
      </c>
      <c r="F134" s="1" t="s">
        <v>205</v>
      </c>
      <c r="G134" s="1" t="s">
        <v>14</v>
      </c>
      <c r="H134" s="1" t="s">
        <v>41</v>
      </c>
      <c r="I134" s="1" t="s">
        <v>16</v>
      </c>
      <c r="J134" s="1" t="s">
        <v>17</v>
      </c>
      <c r="K134" s="1"/>
      <c r="L134" s="1" t="s">
        <v>18</v>
      </c>
    </row>
    <row r="135" spans="1:12">
      <c r="A135" s="1">
        <f>+ROW()-ROW(TBL_1[[#Headers],[ITEM]])</f>
        <v>134</v>
      </c>
      <c r="B135" s="2">
        <v>45718</v>
      </c>
      <c r="C135" s="7">
        <v>0.16597222222222222</v>
      </c>
      <c r="D135" s="1" t="str">
        <f>+IF(WEEKNUM(TBL_1[[#This Row],[FECHA]],2)&lt;10,"W0"&amp;WEEKNUM(TBL_1[[#This Row],[FECHA]],2),"W"&amp;WEEKNUM(TBL_1[[#This Row],[FECHA]],2))</f>
        <v>W09</v>
      </c>
      <c r="E135" s="1" t="s">
        <v>97</v>
      </c>
      <c r="F135" s="1" t="s">
        <v>98</v>
      </c>
      <c r="G135" s="1" t="s">
        <v>69</v>
      </c>
      <c r="H135" s="1" t="s">
        <v>206</v>
      </c>
      <c r="I135" s="1" t="s">
        <v>99</v>
      </c>
      <c r="J135" s="1" t="s">
        <v>17</v>
      </c>
      <c r="K135" s="1"/>
      <c r="L135" s="1" t="s">
        <v>18</v>
      </c>
    </row>
    <row r="136" spans="1:12">
      <c r="A136" s="1">
        <f>+ROW()-ROW(TBL_1[[#Headers],[ITEM]])</f>
        <v>135</v>
      </c>
      <c r="B136" s="2">
        <v>45719</v>
      </c>
      <c r="C136" s="7">
        <v>0.38541666666666669</v>
      </c>
      <c r="D136" s="1" t="str">
        <f>+IF(WEEKNUM(TBL_1[[#This Row],[FECHA]],2)&lt;10,"W0"&amp;WEEKNUM(TBL_1[[#This Row],[FECHA]],2),"W"&amp;WEEKNUM(TBL_1[[#This Row],[FECHA]],2))</f>
        <v>W10</v>
      </c>
      <c r="E136" s="1" t="s">
        <v>124</v>
      </c>
      <c r="F136" s="1" t="s">
        <v>20</v>
      </c>
      <c r="G136" s="1" t="s">
        <v>21</v>
      </c>
      <c r="H136" s="1" t="s">
        <v>22</v>
      </c>
      <c r="I136" s="1" t="s">
        <v>54</v>
      </c>
      <c r="J136" s="1" t="s">
        <v>17</v>
      </c>
      <c r="K136" s="1"/>
      <c r="L136" s="1" t="s">
        <v>18</v>
      </c>
    </row>
    <row r="137" spans="1:12">
      <c r="A137" s="1">
        <f>+ROW()-ROW(TBL_1[[#Headers],[ITEM]])</f>
        <v>136</v>
      </c>
      <c r="B137" s="2">
        <v>45719</v>
      </c>
      <c r="C137" s="7">
        <v>0.43888888888888888</v>
      </c>
      <c r="D137" s="1" t="str">
        <f>+IF(WEEKNUM(TBL_1[[#This Row],[FECHA]],2)&lt;10,"W0"&amp;WEEKNUM(TBL_1[[#This Row],[FECHA]],2),"W"&amp;WEEKNUM(TBL_1[[#This Row],[FECHA]],2))</f>
        <v>W10</v>
      </c>
      <c r="E137" s="1" t="s">
        <v>207</v>
      </c>
      <c r="F137" s="1" t="s">
        <v>208</v>
      </c>
      <c r="G137" s="1" t="s">
        <v>47</v>
      </c>
      <c r="H137" s="1" t="s">
        <v>48</v>
      </c>
      <c r="I137" s="1" t="s">
        <v>49</v>
      </c>
      <c r="J137" s="1" t="s">
        <v>17</v>
      </c>
      <c r="K137" s="1"/>
      <c r="L137" s="1" t="s">
        <v>18</v>
      </c>
    </row>
    <row r="138" spans="1:12">
      <c r="A138" s="1">
        <f>+ROW()-ROW(TBL_1[[#Headers],[ITEM]])</f>
        <v>137</v>
      </c>
      <c r="B138" s="2">
        <v>45719</v>
      </c>
      <c r="C138" s="7">
        <v>0.61319444444444449</v>
      </c>
      <c r="D138" s="1" t="str">
        <f>+IF(WEEKNUM(TBL_1[[#This Row],[FECHA]],2)&lt;10,"W0"&amp;WEEKNUM(TBL_1[[#This Row],[FECHA]],2),"W"&amp;WEEKNUM(TBL_1[[#This Row],[FECHA]],2))</f>
        <v>W10</v>
      </c>
      <c r="E138" s="1" t="s">
        <v>55</v>
      </c>
      <c r="F138" s="1" t="s">
        <v>209</v>
      </c>
      <c r="G138" s="1" t="s">
        <v>21</v>
      </c>
      <c r="H138" s="1" t="s">
        <v>131</v>
      </c>
      <c r="I138" s="1" t="s">
        <v>23</v>
      </c>
      <c r="J138" s="1" t="s">
        <v>17</v>
      </c>
      <c r="K138" s="1"/>
      <c r="L138" s="1" t="s">
        <v>18</v>
      </c>
    </row>
    <row r="139" spans="1:12">
      <c r="A139" s="1">
        <f>+ROW()-ROW(TBL_1[[#Headers],[ITEM]])</f>
        <v>138</v>
      </c>
      <c r="B139" s="2">
        <v>45719</v>
      </c>
      <c r="C139" s="7">
        <v>0.61458333333333337</v>
      </c>
      <c r="D139" s="1" t="str">
        <f>+IF(WEEKNUM(TBL_1[[#This Row],[FECHA]],2)&lt;10,"W0"&amp;WEEKNUM(TBL_1[[#This Row],[FECHA]],2),"W"&amp;WEEKNUM(TBL_1[[#This Row],[FECHA]],2))</f>
        <v>W10</v>
      </c>
      <c r="E139" s="1" t="s">
        <v>108</v>
      </c>
      <c r="F139" s="1" t="s">
        <v>109</v>
      </c>
      <c r="G139" s="1" t="s">
        <v>47</v>
      </c>
      <c r="H139" s="1" t="s">
        <v>48</v>
      </c>
      <c r="I139" s="1" t="s">
        <v>110</v>
      </c>
      <c r="J139" s="1" t="s">
        <v>17</v>
      </c>
      <c r="K139" s="1"/>
      <c r="L139" s="1" t="s">
        <v>18</v>
      </c>
    </row>
    <row r="140" spans="1:12">
      <c r="A140" s="1">
        <f>+ROW()-ROW(TBL_1[[#Headers],[ITEM]])</f>
        <v>139</v>
      </c>
      <c r="B140" s="2">
        <v>45720</v>
      </c>
      <c r="C140" s="7">
        <v>5.1388888888888887E-2</v>
      </c>
      <c r="D140" s="1" t="str">
        <f>+IF(WEEKNUM(TBL_1[[#This Row],[FECHA]],2)&lt;10,"W0"&amp;WEEKNUM(TBL_1[[#This Row],[FECHA]],2),"W"&amp;WEEKNUM(TBL_1[[#This Row],[FECHA]],2))</f>
        <v>W10</v>
      </c>
      <c r="E140" s="1" t="s">
        <v>133</v>
      </c>
      <c r="F140" s="1" t="s">
        <v>134</v>
      </c>
      <c r="G140" s="1" t="s">
        <v>135</v>
      </c>
      <c r="H140" s="1" t="s">
        <v>136</v>
      </c>
      <c r="I140" s="1" t="s">
        <v>137</v>
      </c>
      <c r="J140" s="1" t="s">
        <v>17</v>
      </c>
      <c r="K140" s="1"/>
      <c r="L140" s="1" t="s">
        <v>18</v>
      </c>
    </row>
    <row r="141" spans="1:12">
      <c r="A141" s="1">
        <f>+ROW()-ROW(TBL_1[[#Headers],[ITEM]])</f>
        <v>140</v>
      </c>
      <c r="B141" s="2">
        <v>45721</v>
      </c>
      <c r="C141" s="7">
        <v>0.3972222222222222</v>
      </c>
      <c r="D141" s="1" t="str">
        <f>+IF(WEEKNUM(TBL_1[[#This Row],[FECHA]],2)&lt;10,"W0"&amp;WEEKNUM(TBL_1[[#This Row],[FECHA]],2),"W"&amp;WEEKNUM(TBL_1[[#This Row],[FECHA]],2))</f>
        <v>W10</v>
      </c>
      <c r="E141" s="1" t="s">
        <v>167</v>
      </c>
      <c r="F141" s="1" t="s">
        <v>162</v>
      </c>
      <c r="G141" s="1" t="s">
        <v>69</v>
      </c>
      <c r="H141" s="1" t="s">
        <v>163</v>
      </c>
      <c r="I141" s="1" t="s">
        <v>99</v>
      </c>
      <c r="J141" s="1" t="s">
        <v>17</v>
      </c>
      <c r="K141" s="1"/>
      <c r="L141" s="1" t="s">
        <v>18</v>
      </c>
    </row>
    <row r="142" spans="1:12">
      <c r="A142" s="1">
        <f>+ROW()-ROW(TBL_1[[#Headers],[ITEM]])</f>
        <v>141</v>
      </c>
      <c r="B142" s="2">
        <v>45722</v>
      </c>
      <c r="C142" s="7">
        <v>0.4777777777777778</v>
      </c>
      <c r="D142" s="1" t="str">
        <f>+IF(WEEKNUM(TBL_1[[#This Row],[FECHA]],2)&lt;10,"W0"&amp;WEEKNUM(TBL_1[[#This Row],[FECHA]],2),"W"&amp;WEEKNUM(TBL_1[[#This Row],[FECHA]],2))</f>
        <v>W10</v>
      </c>
      <c r="E142" s="1" t="s">
        <v>210</v>
      </c>
      <c r="F142" s="1" t="s">
        <v>71</v>
      </c>
      <c r="G142" s="1" t="s">
        <v>69</v>
      </c>
      <c r="H142" s="1" t="s">
        <v>70</v>
      </c>
      <c r="I142" s="1" t="s">
        <v>95</v>
      </c>
      <c r="J142" s="1" t="s">
        <v>211</v>
      </c>
      <c r="K142" s="1"/>
      <c r="L142" s="1" t="s">
        <v>18</v>
      </c>
    </row>
    <row r="143" spans="1:12">
      <c r="A143" s="1">
        <f>+ROW()-ROW(TBL_1[[#Headers],[ITEM]])</f>
        <v>142</v>
      </c>
      <c r="B143" s="2">
        <v>45722</v>
      </c>
      <c r="C143" s="7">
        <v>0.95</v>
      </c>
      <c r="D143" s="1" t="str">
        <f>+IF(WEEKNUM(TBL_1[[#This Row],[FECHA]],2)&lt;10,"W0"&amp;WEEKNUM(TBL_1[[#This Row],[FECHA]],2),"W"&amp;WEEKNUM(TBL_1[[#This Row],[FECHA]],2))</f>
        <v>W10</v>
      </c>
      <c r="E143" s="1" t="s">
        <v>202</v>
      </c>
      <c r="F143" s="1" t="s">
        <v>203</v>
      </c>
      <c r="G143" s="1" t="s">
        <v>14</v>
      </c>
      <c r="H143" s="1" t="s">
        <v>15</v>
      </c>
      <c r="I143" s="1" t="s">
        <v>26</v>
      </c>
      <c r="J143" s="1" t="s">
        <v>17</v>
      </c>
      <c r="K143" s="1"/>
      <c r="L143" s="1" t="s">
        <v>18</v>
      </c>
    </row>
    <row r="144" spans="1:12">
      <c r="A144" s="1">
        <f>+ROW()-ROW(TBL_1[[#Headers],[ITEM]])</f>
        <v>143</v>
      </c>
      <c r="B144" s="2">
        <v>45722</v>
      </c>
      <c r="C144" s="7">
        <v>0.95277777777777772</v>
      </c>
      <c r="D144" s="1" t="str">
        <f>+IF(WEEKNUM(TBL_1[[#This Row],[FECHA]],2)&lt;10,"W0"&amp;WEEKNUM(TBL_1[[#This Row],[FECHA]],2),"W"&amp;WEEKNUM(TBL_1[[#This Row],[FECHA]],2))</f>
        <v>W10</v>
      </c>
      <c r="E144" s="1" t="s">
        <v>50</v>
      </c>
      <c r="F144" s="1" t="s">
        <v>51</v>
      </c>
      <c r="G144" s="1" t="s">
        <v>14</v>
      </c>
      <c r="H144" s="1" t="s">
        <v>15</v>
      </c>
      <c r="I144" s="1" t="s">
        <v>26</v>
      </c>
      <c r="J144" s="1" t="s">
        <v>17</v>
      </c>
      <c r="K144" s="1"/>
      <c r="L144" s="1" t="s">
        <v>18</v>
      </c>
    </row>
    <row r="145" spans="1:12">
      <c r="A145" s="1">
        <f>+ROW()-ROW(TBL_1[[#Headers],[ITEM]])</f>
        <v>144</v>
      </c>
      <c r="B145" s="2">
        <v>45725</v>
      </c>
      <c r="C145" s="7">
        <v>0.61250000000000004</v>
      </c>
      <c r="D145" s="1" t="str">
        <f>+IF(WEEKNUM(TBL_1[[#This Row],[FECHA]],2)&lt;10,"W0"&amp;WEEKNUM(TBL_1[[#This Row],[FECHA]],2),"W"&amp;WEEKNUM(TBL_1[[#This Row],[FECHA]],2))</f>
        <v>W10</v>
      </c>
      <c r="E145" s="1" t="s">
        <v>37</v>
      </c>
      <c r="F145" s="1" t="s">
        <v>166</v>
      </c>
      <c r="G145" s="1" t="s">
        <v>14</v>
      </c>
      <c r="H145" s="1" t="s">
        <v>15</v>
      </c>
      <c r="I145" s="1" t="s">
        <v>42</v>
      </c>
      <c r="J145" s="1" t="s">
        <v>17</v>
      </c>
      <c r="K145" s="1"/>
      <c r="L145" s="1" t="s">
        <v>18</v>
      </c>
    </row>
    <row r="146" spans="1:12">
      <c r="A146" s="1">
        <f>+ROW()-ROW(TBL_1[[#Headers],[ITEM]])</f>
        <v>145</v>
      </c>
      <c r="B146" s="2">
        <v>45725</v>
      </c>
      <c r="C146" s="7">
        <v>0.67777777777777781</v>
      </c>
      <c r="D146" s="1" t="str">
        <f>+IF(WEEKNUM(TBL_1[[#This Row],[FECHA]],2)&lt;10,"W0"&amp;WEEKNUM(TBL_1[[#This Row],[FECHA]],2),"W"&amp;WEEKNUM(TBL_1[[#This Row],[FECHA]],2))</f>
        <v>W10</v>
      </c>
      <c r="E146" s="1" t="s">
        <v>50</v>
      </c>
      <c r="F146" s="1" t="s">
        <v>51</v>
      </c>
      <c r="G146" s="1" t="s">
        <v>14</v>
      </c>
      <c r="H146" s="1" t="s">
        <v>15</v>
      </c>
      <c r="I146" s="1" t="s">
        <v>26</v>
      </c>
      <c r="J146" s="1" t="s">
        <v>17</v>
      </c>
      <c r="K146" s="1"/>
      <c r="L146" s="1" t="s">
        <v>18</v>
      </c>
    </row>
    <row r="147" spans="1:12">
      <c r="A147" s="1">
        <f>+ROW()-ROW(TBL_1[[#Headers],[ITEM]])</f>
        <v>146</v>
      </c>
      <c r="B147" s="2">
        <v>45725</v>
      </c>
      <c r="C147" s="7">
        <v>0.63749999999999996</v>
      </c>
      <c r="D147" s="1" t="str">
        <f>+IF(WEEKNUM(TBL_1[[#This Row],[FECHA]],2)&lt;10,"W0"&amp;WEEKNUM(TBL_1[[#This Row],[FECHA]],2),"W"&amp;WEEKNUM(TBL_1[[#This Row],[FECHA]],2))</f>
        <v>W10</v>
      </c>
      <c r="E147" s="1" t="s">
        <v>164</v>
      </c>
      <c r="F147" s="1" t="s">
        <v>166</v>
      </c>
      <c r="G147" s="1" t="s">
        <v>14</v>
      </c>
      <c r="H147" s="1" t="s">
        <v>15</v>
      </c>
      <c r="I147" s="1" t="s">
        <v>26</v>
      </c>
      <c r="J147" s="1" t="s">
        <v>17</v>
      </c>
      <c r="K147" s="1"/>
      <c r="L147" s="1" t="s">
        <v>18</v>
      </c>
    </row>
    <row r="148" spans="1:12">
      <c r="A148" s="1">
        <f>+ROW()-ROW(TBL_1[[#Headers],[ITEM]])</f>
        <v>147</v>
      </c>
      <c r="B148" s="2">
        <v>45726</v>
      </c>
      <c r="C148" s="7">
        <v>0.4</v>
      </c>
      <c r="D148" s="1" t="str">
        <f>+IF(WEEKNUM(TBL_1[[#This Row],[FECHA]],2)&lt;10,"W0"&amp;WEEKNUM(TBL_1[[#This Row],[FECHA]],2),"W"&amp;WEEKNUM(TBL_1[[#This Row],[FECHA]],2))</f>
        <v>W11</v>
      </c>
      <c r="E148" s="1" t="s">
        <v>212</v>
      </c>
      <c r="F148" s="1" t="s">
        <v>213</v>
      </c>
      <c r="G148" s="1" t="s">
        <v>135</v>
      </c>
      <c r="H148" s="1" t="s">
        <v>136</v>
      </c>
      <c r="I148" s="1" t="s">
        <v>137</v>
      </c>
      <c r="J148" s="1" t="s">
        <v>214</v>
      </c>
      <c r="K148" s="1"/>
      <c r="L148" s="1" t="s">
        <v>18</v>
      </c>
    </row>
    <row r="149" spans="1:12">
      <c r="A149" s="1">
        <f>+ROW()-ROW(TBL_1[[#Headers],[ITEM]])</f>
        <v>148</v>
      </c>
      <c r="B149" s="2">
        <v>45727</v>
      </c>
      <c r="C149" s="7">
        <v>0.23472222222222222</v>
      </c>
      <c r="D149" s="1" t="str">
        <f>+IF(WEEKNUM(TBL_1[[#This Row],[FECHA]],2)&lt;10,"W0"&amp;WEEKNUM(TBL_1[[#This Row],[FECHA]],2),"W"&amp;WEEKNUM(TBL_1[[#This Row],[FECHA]],2))</f>
        <v>W11</v>
      </c>
      <c r="E149" s="1" t="s">
        <v>160</v>
      </c>
      <c r="F149" s="1" t="s">
        <v>161</v>
      </c>
      <c r="G149" s="1" t="s">
        <v>69</v>
      </c>
      <c r="H149" s="1" t="s">
        <v>80</v>
      </c>
      <c r="I149" s="1" t="s">
        <v>81</v>
      </c>
      <c r="J149" s="1" t="s">
        <v>17</v>
      </c>
      <c r="K149" s="1"/>
      <c r="L149" s="1" t="s">
        <v>18</v>
      </c>
    </row>
    <row r="150" spans="1:12">
      <c r="A150" s="1">
        <f>+ROW()-ROW(TBL_1[[#Headers],[ITEM]])</f>
        <v>149</v>
      </c>
      <c r="B150" s="2">
        <v>45728</v>
      </c>
      <c r="C150" s="7">
        <v>0.99305555555555558</v>
      </c>
      <c r="D150" s="1" t="str">
        <f>+IF(WEEKNUM(TBL_1[[#This Row],[FECHA]],2)&lt;10,"W0"&amp;WEEKNUM(TBL_1[[#This Row],[FECHA]],2),"W"&amp;WEEKNUM(TBL_1[[#This Row],[FECHA]],2))</f>
        <v>W11</v>
      </c>
      <c r="E150" s="1" t="s">
        <v>164</v>
      </c>
      <c r="F150" s="1" t="s">
        <v>215</v>
      </c>
      <c r="G150" s="1" t="s">
        <v>14</v>
      </c>
      <c r="H150" s="1" t="s">
        <v>41</v>
      </c>
      <c r="I150" s="1" t="s">
        <v>42</v>
      </c>
      <c r="J150" s="1" t="s">
        <v>17</v>
      </c>
      <c r="K150" s="1"/>
      <c r="L150" s="1" t="s">
        <v>18</v>
      </c>
    </row>
    <row r="151" spans="1:12">
      <c r="A151" s="1">
        <f>+ROW()-ROW(TBL_1[[#Headers],[ITEM]])</f>
        <v>150</v>
      </c>
      <c r="B151" s="2">
        <v>45731</v>
      </c>
      <c r="C151" s="7">
        <v>5.2083333333333336E-2</v>
      </c>
      <c r="D151" s="1" t="str">
        <f>+IF(WEEKNUM(TBL_1[[#This Row],[FECHA]],2)&lt;10,"W0"&amp;WEEKNUM(TBL_1[[#This Row],[FECHA]],2),"W"&amp;WEEKNUM(TBL_1[[#This Row],[FECHA]],2))</f>
        <v>W11</v>
      </c>
      <c r="E151" s="1" t="s">
        <v>178</v>
      </c>
      <c r="F151" s="1" t="s">
        <v>216</v>
      </c>
      <c r="G151" s="1" t="s">
        <v>14</v>
      </c>
      <c r="H151" s="1" t="s">
        <v>41</v>
      </c>
      <c r="I151" s="1" t="s">
        <v>16</v>
      </c>
      <c r="J151" s="1" t="s">
        <v>17</v>
      </c>
      <c r="K151" s="1"/>
      <c r="L151" s="1" t="s">
        <v>18</v>
      </c>
    </row>
    <row r="152" spans="1:12">
      <c r="A152" s="1">
        <f>+ROW()-ROW(TBL_1[[#Headers],[ITEM]])</f>
        <v>151</v>
      </c>
      <c r="B152" s="2">
        <v>45731</v>
      </c>
      <c r="C152" s="7">
        <v>6.5972222222222224E-2</v>
      </c>
      <c r="D152" s="1" t="str">
        <f>+IF(WEEKNUM(TBL_1[[#This Row],[FECHA]],2)&lt;10,"W0"&amp;WEEKNUM(TBL_1[[#This Row],[FECHA]],2),"W"&amp;WEEKNUM(TBL_1[[#This Row],[FECHA]],2))</f>
        <v>W11</v>
      </c>
      <c r="E152" s="1" t="s">
        <v>217</v>
      </c>
      <c r="F152" s="1" t="s">
        <v>218</v>
      </c>
      <c r="G152" s="1" t="s">
        <v>14</v>
      </c>
      <c r="H152" s="1" t="s">
        <v>41</v>
      </c>
      <c r="I152" s="1" t="s">
        <v>74</v>
      </c>
      <c r="J152" s="1" t="s">
        <v>17</v>
      </c>
      <c r="K152" s="1"/>
      <c r="L152" s="1" t="s">
        <v>18</v>
      </c>
    </row>
    <row r="153" spans="1:12">
      <c r="A153" s="1">
        <f>+ROW()-ROW(TBL_1[[#Headers],[ITEM]])</f>
        <v>152</v>
      </c>
      <c r="B153" s="2">
        <v>45733</v>
      </c>
      <c r="C153" s="7">
        <v>0.23055555555555557</v>
      </c>
      <c r="D153" s="1" t="str">
        <f>+IF(WEEKNUM(TBL_1[[#This Row],[FECHA]],2)&lt;10,"W0"&amp;WEEKNUM(TBL_1[[#This Row],[FECHA]],2),"W"&amp;WEEKNUM(TBL_1[[#This Row],[FECHA]],2))</f>
        <v>W12</v>
      </c>
      <c r="E153" s="1" t="s">
        <v>19</v>
      </c>
      <c r="F153" s="1" t="s">
        <v>53</v>
      </c>
      <c r="G153" s="1" t="s">
        <v>69</v>
      </c>
      <c r="H153" s="1" t="s">
        <v>70</v>
      </c>
      <c r="I153" s="1" t="s">
        <v>103</v>
      </c>
      <c r="J153" s="1" t="s">
        <v>17</v>
      </c>
      <c r="K153" s="1"/>
      <c r="L153" s="1" t="s">
        <v>18</v>
      </c>
    </row>
    <row r="154" spans="1:12">
      <c r="A154" s="1">
        <f>+ROW()-ROW(TBL_1[[#Headers],[ITEM]])</f>
        <v>153</v>
      </c>
      <c r="B154" s="2">
        <v>45733</v>
      </c>
      <c r="C154" s="7">
        <v>0.56388888888888888</v>
      </c>
      <c r="D154" s="1" t="str">
        <f>+IF(WEEKNUM(TBL_1[[#This Row],[FECHA]],2)&lt;10,"W0"&amp;WEEKNUM(TBL_1[[#This Row],[FECHA]],2),"W"&amp;WEEKNUM(TBL_1[[#This Row],[FECHA]],2))</f>
        <v>W12</v>
      </c>
      <c r="E154" s="1" t="s">
        <v>219</v>
      </c>
      <c r="F154" s="1" t="s">
        <v>220</v>
      </c>
      <c r="G154" s="1" t="s">
        <v>135</v>
      </c>
      <c r="H154" s="1" t="s">
        <v>136</v>
      </c>
      <c r="I154" s="1" t="s">
        <v>137</v>
      </c>
      <c r="J154" s="1" t="s">
        <v>214</v>
      </c>
      <c r="K154" s="1"/>
      <c r="L154" s="1" t="s">
        <v>18</v>
      </c>
    </row>
    <row r="155" spans="1:12">
      <c r="A155" s="1">
        <f>+ROW()-ROW(TBL_1[[#Headers],[ITEM]])</f>
        <v>154</v>
      </c>
      <c r="B155" s="2">
        <v>45735</v>
      </c>
      <c r="C155" s="7">
        <v>0.39305555555555555</v>
      </c>
      <c r="D155" s="1" t="str">
        <f>+IF(WEEKNUM(TBL_1[[#This Row],[FECHA]],2)&lt;10,"W0"&amp;WEEKNUM(TBL_1[[#This Row],[FECHA]],2),"W"&amp;WEEKNUM(TBL_1[[#This Row],[FECHA]],2))</f>
        <v>W12</v>
      </c>
      <c r="E155" s="1" t="s">
        <v>67</v>
      </c>
      <c r="F155" s="1" t="s">
        <v>221</v>
      </c>
      <c r="G155" s="1" t="s">
        <v>69</v>
      </c>
      <c r="H155" s="1" t="s">
        <v>70</v>
      </c>
      <c r="I155" s="1" t="s">
        <v>71</v>
      </c>
      <c r="J155" s="1" t="s">
        <v>17</v>
      </c>
      <c r="K155" s="1"/>
      <c r="L155" s="1" t="s">
        <v>18</v>
      </c>
    </row>
    <row r="156" spans="1:12">
      <c r="A156" s="1">
        <f>+ROW()-ROW(TBL_1[[#Headers],[ITEM]])</f>
        <v>155</v>
      </c>
      <c r="B156" s="2">
        <v>45735</v>
      </c>
      <c r="C156" s="7">
        <v>0.39930555555555558</v>
      </c>
      <c r="D156" s="1" t="str">
        <f>+IF(WEEKNUM(TBL_1[[#This Row],[FECHA]],2)&lt;10,"W0"&amp;WEEKNUM(TBL_1[[#This Row],[FECHA]],2),"W"&amp;WEEKNUM(TBL_1[[#This Row],[FECHA]],2))</f>
        <v>W12</v>
      </c>
      <c r="E156" s="1" t="s">
        <v>222</v>
      </c>
      <c r="F156" s="1" t="s">
        <v>148</v>
      </c>
      <c r="G156" s="1" t="s">
        <v>14</v>
      </c>
      <c r="H156" s="1" t="s">
        <v>41</v>
      </c>
      <c r="I156" s="1" t="s">
        <v>74</v>
      </c>
      <c r="J156" s="1" t="s">
        <v>17</v>
      </c>
      <c r="K156" s="1"/>
      <c r="L156" s="1" t="s">
        <v>18</v>
      </c>
    </row>
    <row r="157" spans="1:12">
      <c r="A157" s="1">
        <f>+ROW()-ROW(TBL_1[[#Headers],[ITEM]])</f>
        <v>156</v>
      </c>
      <c r="B157" s="2">
        <v>45735</v>
      </c>
      <c r="C157" s="7">
        <v>0.4</v>
      </c>
      <c r="D157" s="1" t="str">
        <f>+IF(WEEKNUM(TBL_1[[#This Row],[FECHA]],2)&lt;10,"W0"&amp;WEEKNUM(TBL_1[[#This Row],[FECHA]],2),"W"&amp;WEEKNUM(TBL_1[[#This Row],[FECHA]],2))</f>
        <v>W12</v>
      </c>
      <c r="E157" s="1" t="s">
        <v>78</v>
      </c>
      <c r="F157" s="1" t="s">
        <v>79</v>
      </c>
      <c r="G157" s="1" t="s">
        <v>69</v>
      </c>
      <c r="H157" s="1" t="s">
        <v>80</v>
      </c>
      <c r="I157" s="1" t="s">
        <v>81</v>
      </c>
      <c r="J157" s="1" t="s">
        <v>17</v>
      </c>
      <c r="K157" s="1"/>
      <c r="L157" s="1" t="s">
        <v>18</v>
      </c>
    </row>
    <row r="158" spans="1:12">
      <c r="A158" s="1">
        <f>+ROW()-ROW(TBL_1[[#Headers],[ITEM]])</f>
        <v>157</v>
      </c>
      <c r="B158" s="2">
        <v>45735</v>
      </c>
      <c r="C158" s="7">
        <v>0.56041666666666667</v>
      </c>
      <c r="D158" s="1" t="str">
        <f>+IF(WEEKNUM(TBL_1[[#This Row],[FECHA]],2)&lt;10,"W0"&amp;WEEKNUM(TBL_1[[#This Row],[FECHA]],2),"W"&amp;WEEKNUM(TBL_1[[#This Row],[FECHA]],2))</f>
        <v>W12</v>
      </c>
      <c r="E158" s="1" t="s">
        <v>223</v>
      </c>
      <c r="F158" s="1" t="s">
        <v>224</v>
      </c>
      <c r="G158" s="1" t="s">
        <v>47</v>
      </c>
      <c r="H158" s="1" t="s">
        <v>48</v>
      </c>
      <c r="I158" s="1" t="s">
        <v>110</v>
      </c>
      <c r="J158" s="1" t="s">
        <v>211</v>
      </c>
      <c r="K158" s="1"/>
      <c r="L158" s="1" t="s">
        <v>18</v>
      </c>
    </row>
    <row r="159" spans="1:12">
      <c r="A159" s="1">
        <f>+ROW()-ROW(TBL_1[[#Headers],[ITEM]])</f>
        <v>158</v>
      </c>
      <c r="B159" s="2">
        <v>45735</v>
      </c>
      <c r="C159" s="7">
        <v>0.56111111111111112</v>
      </c>
      <c r="D159" s="1" t="str">
        <f>+IF(WEEKNUM(TBL_1[[#This Row],[FECHA]],2)&lt;10,"W0"&amp;WEEKNUM(TBL_1[[#This Row],[FECHA]],2),"W"&amp;WEEKNUM(TBL_1[[#This Row],[FECHA]],2))</f>
        <v>W12</v>
      </c>
      <c r="E159" s="1" t="s">
        <v>225</v>
      </c>
      <c r="F159" s="1" t="s">
        <v>226</v>
      </c>
      <c r="G159" s="1" t="s">
        <v>64</v>
      </c>
      <c r="H159" s="1" t="s">
        <v>65</v>
      </c>
      <c r="I159" s="1" t="s">
        <v>66</v>
      </c>
      <c r="J159" s="1" t="s">
        <v>17</v>
      </c>
      <c r="K159" s="1"/>
      <c r="L159" s="1" t="s">
        <v>18</v>
      </c>
    </row>
    <row r="160" spans="1:12">
      <c r="A160" s="1">
        <f>+ROW()-ROW(TBL_1[[#Headers],[ITEM]])</f>
        <v>159</v>
      </c>
      <c r="B160" s="2">
        <v>45736</v>
      </c>
      <c r="C160" s="7">
        <v>0.57986111111111116</v>
      </c>
      <c r="D160" s="1" t="str">
        <f>+IF(WEEKNUM(TBL_1[[#This Row],[FECHA]],2)&lt;10,"W0"&amp;WEEKNUM(TBL_1[[#This Row],[FECHA]],2),"W"&amp;WEEKNUM(TBL_1[[#This Row],[FECHA]],2))</f>
        <v>W12</v>
      </c>
      <c r="E160" s="1" t="s">
        <v>55</v>
      </c>
      <c r="F160" s="1" t="s">
        <v>130</v>
      </c>
      <c r="G160" s="1" t="s">
        <v>21</v>
      </c>
      <c r="H160" s="1" t="s">
        <v>131</v>
      </c>
      <c r="I160" s="1" t="s">
        <v>165</v>
      </c>
      <c r="J160" s="1" t="s">
        <v>211</v>
      </c>
      <c r="K160" s="1"/>
      <c r="L160" s="1" t="s">
        <v>18</v>
      </c>
    </row>
    <row r="161" spans="1:12">
      <c r="A161" s="1">
        <f>+ROW()-ROW(TBL_1[[#Headers],[ITEM]])</f>
        <v>160</v>
      </c>
      <c r="B161" s="2">
        <v>45738</v>
      </c>
      <c r="C161" s="7">
        <v>0.94305555555555554</v>
      </c>
      <c r="D161" s="1" t="str">
        <f>+IF(WEEKNUM(TBL_1[[#This Row],[FECHA]],2)&lt;10,"W0"&amp;WEEKNUM(TBL_1[[#This Row],[FECHA]],2),"W"&amp;WEEKNUM(TBL_1[[#This Row],[FECHA]],2))</f>
        <v>W12</v>
      </c>
      <c r="E161" s="1" t="s">
        <v>150</v>
      </c>
      <c r="F161" s="1" t="s">
        <v>151</v>
      </c>
      <c r="G161" s="1" t="s">
        <v>69</v>
      </c>
      <c r="H161" s="1" t="s">
        <v>80</v>
      </c>
      <c r="I161" s="1" t="s">
        <v>227</v>
      </c>
      <c r="J161" s="1" t="s">
        <v>17</v>
      </c>
      <c r="K161" s="1"/>
      <c r="L161" s="1" t="s">
        <v>18</v>
      </c>
    </row>
    <row r="162" spans="1:12">
      <c r="A162" s="1">
        <f>+ROW()-ROW(TBL_1[[#Headers],[ITEM]])</f>
        <v>161</v>
      </c>
      <c r="B162" s="2">
        <v>45741</v>
      </c>
      <c r="C162" s="7">
        <v>0.94374999999999998</v>
      </c>
      <c r="D162" s="1" t="str">
        <f>+IF(WEEKNUM(TBL_1[[#This Row],[FECHA]],2)&lt;10,"W0"&amp;WEEKNUM(TBL_1[[#This Row],[FECHA]],2),"W"&amp;WEEKNUM(TBL_1[[#This Row],[FECHA]],2))</f>
        <v>W13</v>
      </c>
      <c r="E162" s="1" t="s">
        <v>37</v>
      </c>
      <c r="F162" s="1" t="s">
        <v>166</v>
      </c>
      <c r="G162" s="1" t="s">
        <v>14</v>
      </c>
      <c r="H162" s="1" t="s">
        <v>15</v>
      </c>
      <c r="I162" s="1" t="s">
        <v>42</v>
      </c>
      <c r="J162" s="1" t="s">
        <v>17</v>
      </c>
      <c r="K162" s="1"/>
      <c r="L162" s="1" t="s">
        <v>18</v>
      </c>
    </row>
    <row r="163" spans="1:12">
      <c r="A163" s="1">
        <f>+ROW()-ROW(TBL_1[[#Headers],[ITEM]])</f>
        <v>162</v>
      </c>
      <c r="B163" s="2">
        <v>45742</v>
      </c>
      <c r="C163" s="7">
        <v>0.55208333333333337</v>
      </c>
      <c r="D163" s="1" t="str">
        <f>+IF(WEEKNUM(TBL_1[[#This Row],[FECHA]],2)&lt;10,"W0"&amp;WEEKNUM(TBL_1[[#This Row],[FECHA]],2),"W"&amp;WEEKNUM(TBL_1[[#This Row],[FECHA]],2))</f>
        <v>W13</v>
      </c>
      <c r="E163" s="1" t="s">
        <v>228</v>
      </c>
      <c r="F163" s="1" t="s">
        <v>130</v>
      </c>
      <c r="G163" s="1" t="s">
        <v>21</v>
      </c>
      <c r="H163" s="1" t="s">
        <v>131</v>
      </c>
      <c r="I163" s="1" t="s">
        <v>23</v>
      </c>
      <c r="J163" s="1" t="s">
        <v>17</v>
      </c>
      <c r="K163" s="1"/>
      <c r="L163" s="1" t="s">
        <v>18</v>
      </c>
    </row>
    <row r="164" spans="1:12">
      <c r="A164" s="1">
        <f>+ROW()-ROW(TBL_1[[#Headers],[ITEM]])</f>
        <v>163</v>
      </c>
      <c r="B164" s="2">
        <v>45742</v>
      </c>
      <c r="C164" s="7">
        <v>0.55347222222222225</v>
      </c>
      <c r="D164" s="1" t="str">
        <f>+IF(WEEKNUM(TBL_1[[#This Row],[FECHA]],2)&lt;10,"W0"&amp;WEEKNUM(TBL_1[[#This Row],[FECHA]],2),"W"&amp;WEEKNUM(TBL_1[[#This Row],[FECHA]],2))</f>
        <v>W13</v>
      </c>
      <c r="E164" s="1" t="s">
        <v>116</v>
      </c>
      <c r="F164" s="1" t="s">
        <v>117</v>
      </c>
      <c r="G164" s="1" t="s">
        <v>113</v>
      </c>
      <c r="H164" s="1" t="s">
        <v>132</v>
      </c>
      <c r="I164" s="1" t="s">
        <v>115</v>
      </c>
      <c r="J164" s="1" t="s">
        <v>17</v>
      </c>
      <c r="K164" s="1"/>
      <c r="L164" s="1" t="s">
        <v>18</v>
      </c>
    </row>
    <row r="165" spans="1:12">
      <c r="A165" s="1">
        <f>+ROW()-ROW(TBL_1[[#Headers],[ITEM]])</f>
        <v>164</v>
      </c>
      <c r="B165" s="2">
        <v>45742</v>
      </c>
      <c r="C165" s="7">
        <v>0.60277777777777775</v>
      </c>
      <c r="D165" s="1" t="str">
        <f>+IF(WEEKNUM(TBL_1[[#This Row],[FECHA]],2)&lt;10,"W0"&amp;WEEKNUM(TBL_1[[#This Row],[FECHA]],2),"W"&amp;WEEKNUM(TBL_1[[#This Row],[FECHA]],2))</f>
        <v>W13</v>
      </c>
      <c r="E165" s="1" t="s">
        <v>121</v>
      </c>
      <c r="F165" s="1" t="s">
        <v>71</v>
      </c>
      <c r="G165" s="1" t="s">
        <v>69</v>
      </c>
      <c r="H165" s="1" t="s">
        <v>94</v>
      </c>
      <c r="I165" s="1" t="s">
        <v>95</v>
      </c>
      <c r="J165" s="1" t="s">
        <v>17</v>
      </c>
      <c r="K165" s="1"/>
      <c r="L165" s="1" t="s">
        <v>18</v>
      </c>
    </row>
    <row r="166" spans="1:12">
      <c r="A166" s="1">
        <f>+ROW()-ROW(TBL_1[[#Headers],[ITEM]])</f>
        <v>165</v>
      </c>
      <c r="B166" s="2">
        <v>45743</v>
      </c>
      <c r="C166" s="7">
        <v>0.60069444444444442</v>
      </c>
      <c r="D166" s="1" t="str">
        <f>+IF(WEEKNUM(TBL_1[[#This Row],[FECHA]],2)&lt;10,"W0"&amp;WEEKNUM(TBL_1[[#This Row],[FECHA]],2),"W"&amp;WEEKNUM(TBL_1[[#This Row],[FECHA]],2))</f>
        <v>W13</v>
      </c>
      <c r="E166" s="1" t="s">
        <v>228</v>
      </c>
      <c r="F166" s="1" t="s">
        <v>130</v>
      </c>
      <c r="G166" s="1" t="s">
        <v>21</v>
      </c>
      <c r="H166" s="1" t="s">
        <v>131</v>
      </c>
      <c r="I166" s="1" t="s">
        <v>23</v>
      </c>
      <c r="J166" s="1" t="s">
        <v>17</v>
      </c>
      <c r="K166" s="1"/>
      <c r="L166" s="1" t="s">
        <v>18</v>
      </c>
    </row>
    <row r="167" spans="1:12">
      <c r="A167" s="1">
        <f>+ROW()-ROW(TBL_1[[#Headers],[ITEM]])</f>
        <v>166</v>
      </c>
      <c r="B167" s="2">
        <v>45743</v>
      </c>
      <c r="C167" s="7">
        <v>0.65833333333333333</v>
      </c>
      <c r="D167" s="1" t="str">
        <f>+IF(WEEKNUM(TBL_1[[#This Row],[FECHA]],2)&lt;10,"W0"&amp;WEEKNUM(TBL_1[[#This Row],[FECHA]],2),"W"&amp;WEEKNUM(TBL_1[[#This Row],[FECHA]],2))</f>
        <v>W13</v>
      </c>
      <c r="E167" s="1" t="s">
        <v>222</v>
      </c>
      <c r="F167" s="1" t="s">
        <v>229</v>
      </c>
      <c r="G167" s="1" t="s">
        <v>64</v>
      </c>
      <c r="H167" s="1" t="s">
        <v>230</v>
      </c>
      <c r="I167" s="1" t="s">
        <v>66</v>
      </c>
      <c r="J167" s="1" t="s">
        <v>211</v>
      </c>
      <c r="K167" s="1"/>
      <c r="L167" s="1" t="s">
        <v>18</v>
      </c>
    </row>
    <row r="168" spans="1:12">
      <c r="A168" s="1">
        <f>+ROW()-ROW(TBL_1[[#Headers],[ITEM]])</f>
        <v>167</v>
      </c>
      <c r="B168" s="2">
        <v>45744</v>
      </c>
      <c r="C168" s="7">
        <v>0.97569444444444442</v>
      </c>
      <c r="D168" s="1" t="str">
        <f>+IF(WEEKNUM(TBL_1[[#This Row],[FECHA]],2)&lt;10,"W0"&amp;WEEKNUM(TBL_1[[#This Row],[FECHA]],2),"W"&amp;WEEKNUM(TBL_1[[#This Row],[FECHA]],2))</f>
        <v>W13</v>
      </c>
      <c r="E168" s="1" t="s">
        <v>231</v>
      </c>
      <c r="F168" s="1" t="s">
        <v>232</v>
      </c>
      <c r="G168" s="1" t="s">
        <v>14</v>
      </c>
      <c r="H168" s="1" t="s">
        <v>41</v>
      </c>
      <c r="I168" s="1" t="s">
        <v>74</v>
      </c>
      <c r="J168" s="1" t="s">
        <v>17</v>
      </c>
      <c r="K168" s="1"/>
      <c r="L168" s="1" t="s">
        <v>18</v>
      </c>
    </row>
    <row r="169" spans="1:12">
      <c r="A169" s="1">
        <f>+ROW()-ROW(TBL_1[[#Headers],[ITEM]])</f>
        <v>168</v>
      </c>
      <c r="B169" s="2">
        <v>45746</v>
      </c>
      <c r="C169" s="7">
        <v>0.17499999999999999</v>
      </c>
      <c r="D169" s="1" t="str">
        <f>+IF(WEEKNUM(TBL_1[[#This Row],[FECHA]],2)&lt;10,"W0"&amp;WEEKNUM(TBL_1[[#This Row],[FECHA]],2),"W"&amp;WEEKNUM(TBL_1[[#This Row],[FECHA]],2))</f>
        <v>W13</v>
      </c>
      <c r="E169" s="1" t="s">
        <v>178</v>
      </c>
      <c r="F169" s="1" t="s">
        <v>179</v>
      </c>
      <c r="G169" s="1" t="s">
        <v>14</v>
      </c>
      <c r="H169" s="1" t="s">
        <v>180</v>
      </c>
      <c r="I169" s="1" t="s">
        <v>16</v>
      </c>
      <c r="J169" s="1" t="s">
        <v>17</v>
      </c>
      <c r="K169" s="1"/>
      <c r="L169" s="1" t="s">
        <v>18</v>
      </c>
    </row>
    <row r="170" spans="1:12">
      <c r="A170" s="1">
        <f>+ROW()-ROW(TBL_1[[#Headers],[ITEM]])</f>
        <v>169</v>
      </c>
      <c r="B170" s="2">
        <v>45746</v>
      </c>
      <c r="C170" s="7">
        <v>0.20972222222222223</v>
      </c>
      <c r="D170" s="1" t="str">
        <f>+IF(WEEKNUM(TBL_1[[#This Row],[FECHA]],2)&lt;10,"W0"&amp;WEEKNUM(TBL_1[[#This Row],[FECHA]],2),"W"&amp;WEEKNUM(TBL_1[[#This Row],[FECHA]],2))</f>
        <v>W13</v>
      </c>
      <c r="E170" s="1" t="s">
        <v>39</v>
      </c>
      <c r="F170" s="1" t="s">
        <v>233</v>
      </c>
      <c r="G170" s="1" t="s">
        <v>14</v>
      </c>
      <c r="H170" s="1" t="s">
        <v>15</v>
      </c>
      <c r="I170" s="1" t="s">
        <v>26</v>
      </c>
      <c r="J170" s="1" t="s">
        <v>17</v>
      </c>
      <c r="K170" s="1"/>
      <c r="L170" s="1" t="s">
        <v>18</v>
      </c>
    </row>
    <row r="171" spans="1:12">
      <c r="A171" s="1">
        <f>+ROW()-ROW(TBL_1[[#Headers],[ITEM]])</f>
        <v>170</v>
      </c>
      <c r="B171" s="2">
        <v>45747</v>
      </c>
      <c r="C171" s="7">
        <v>0.94444444444444442</v>
      </c>
      <c r="D171" s="1" t="str">
        <f>+IF(WEEKNUM(TBL_1[[#This Row],[FECHA]],2)&lt;10,"W0"&amp;WEEKNUM(TBL_1[[#This Row],[FECHA]],2),"W"&amp;WEEKNUM(TBL_1[[#This Row],[FECHA]],2))</f>
        <v>W14</v>
      </c>
      <c r="E171" s="1" t="s">
        <v>228</v>
      </c>
      <c r="F171" s="1" t="s">
        <v>130</v>
      </c>
      <c r="G171" s="1" t="s">
        <v>21</v>
      </c>
      <c r="H171" s="1" t="s">
        <v>131</v>
      </c>
      <c r="I171" s="1" t="s">
        <v>23</v>
      </c>
      <c r="J171" s="1" t="s">
        <v>17</v>
      </c>
      <c r="K171" s="1"/>
      <c r="L171" s="1" t="s">
        <v>18</v>
      </c>
    </row>
    <row r="172" spans="1:12">
      <c r="A172" s="1">
        <f>+ROW()-ROW(TBL_1[[#Headers],[ITEM]])</f>
        <v>171</v>
      </c>
      <c r="B172" s="2">
        <v>45748</v>
      </c>
      <c r="C172" s="7">
        <v>0.69861111111111107</v>
      </c>
      <c r="D172" s="1" t="str">
        <f>+IF(WEEKNUM(TBL_1[[#This Row],[FECHA]],2)&lt;10,"W0"&amp;WEEKNUM(TBL_1[[#This Row],[FECHA]],2),"W"&amp;WEEKNUM(TBL_1[[#This Row],[FECHA]],2))</f>
        <v>W14</v>
      </c>
      <c r="E172" s="1" t="s">
        <v>84</v>
      </c>
      <c r="F172" s="1" t="s">
        <v>85</v>
      </c>
      <c r="G172" s="1" t="s">
        <v>14</v>
      </c>
      <c r="H172" s="1" t="s">
        <v>15</v>
      </c>
      <c r="I172" s="1" t="s">
        <v>42</v>
      </c>
      <c r="J172" s="1" t="s">
        <v>17</v>
      </c>
      <c r="K172" s="1"/>
      <c r="L172" s="1" t="s">
        <v>18</v>
      </c>
    </row>
    <row r="173" spans="1:12" ht="29">
      <c r="A173" s="1">
        <f>+ROW()-ROW(TBL_1[[#Headers],[ITEM]])</f>
        <v>172</v>
      </c>
      <c r="B173" s="2">
        <v>45750</v>
      </c>
      <c r="C173" s="7">
        <v>0.53819444444444442</v>
      </c>
      <c r="D173" s="1" t="str">
        <f>+IF(WEEKNUM(TBL_1[[#This Row],[FECHA]],2)&lt;10,"W0"&amp;WEEKNUM(TBL_1[[#This Row],[FECHA]],2),"W"&amp;WEEKNUM(TBL_1[[#This Row],[FECHA]],2))</f>
        <v>W14</v>
      </c>
      <c r="E173" s="1" t="s">
        <v>35</v>
      </c>
      <c r="F173" s="1" t="s">
        <v>234</v>
      </c>
      <c r="G173" s="1" t="s">
        <v>14</v>
      </c>
      <c r="H173" s="1" t="s">
        <v>15</v>
      </c>
      <c r="I173" s="1" t="s">
        <v>16</v>
      </c>
      <c r="J173" s="3" t="s">
        <v>211</v>
      </c>
      <c r="K173" s="1"/>
      <c r="L173" s="1" t="s">
        <v>18</v>
      </c>
    </row>
    <row r="174" spans="1:12">
      <c r="A174" s="1">
        <f>+ROW()-ROW(TBL_1[[#Headers],[ITEM]])</f>
        <v>173</v>
      </c>
      <c r="B174" s="2">
        <v>45750</v>
      </c>
      <c r="C174" s="7">
        <v>0.19097222222222221</v>
      </c>
      <c r="D174" s="1" t="str">
        <f>+IF(WEEKNUM(TBL_1[[#This Row],[FECHA]],2)&lt;10,"W0"&amp;WEEKNUM(TBL_1[[#This Row],[FECHA]],2),"W"&amp;WEEKNUM(TBL_1[[#This Row],[FECHA]],2))</f>
        <v>W14</v>
      </c>
      <c r="E174" s="1" t="s">
        <v>235</v>
      </c>
      <c r="F174" s="1" t="s">
        <v>236</v>
      </c>
      <c r="G174" s="1" t="s">
        <v>14</v>
      </c>
      <c r="H174" s="1" t="s">
        <v>15</v>
      </c>
      <c r="I174" s="1" t="s">
        <v>26</v>
      </c>
      <c r="J174" s="1" t="s">
        <v>17</v>
      </c>
      <c r="K174" s="1"/>
      <c r="L174" s="1" t="s">
        <v>18</v>
      </c>
    </row>
    <row r="175" spans="1:12">
      <c r="A175" s="1">
        <f>+ROW()-ROW(TBL_1[[#Headers],[ITEM]])</f>
        <v>174</v>
      </c>
      <c r="B175" s="2">
        <v>45751</v>
      </c>
      <c r="C175" s="7">
        <v>0.50208333333333333</v>
      </c>
      <c r="D175" s="1" t="str">
        <f>+IF(WEEKNUM(TBL_1[[#This Row],[FECHA]],2)&lt;10,"W0"&amp;WEEKNUM(TBL_1[[#This Row],[FECHA]],2),"W"&amp;WEEKNUM(TBL_1[[#This Row],[FECHA]],2))</f>
        <v>W14</v>
      </c>
      <c r="E175" s="1" t="s">
        <v>146</v>
      </c>
      <c r="F175" s="1" t="s">
        <v>13</v>
      </c>
      <c r="G175" s="1" t="s">
        <v>69</v>
      </c>
      <c r="H175" s="1" t="s">
        <v>70</v>
      </c>
      <c r="I175" s="1" t="s">
        <v>95</v>
      </c>
      <c r="J175" s="1" t="s">
        <v>17</v>
      </c>
      <c r="K175" s="1"/>
      <c r="L175" s="1" t="s">
        <v>18</v>
      </c>
    </row>
    <row r="176" spans="1:12">
      <c r="A176" s="1">
        <f>+ROW()-ROW(TBL_1[[#Headers],[ITEM]])</f>
        <v>175</v>
      </c>
      <c r="B176" s="2">
        <v>45751</v>
      </c>
      <c r="C176" s="7">
        <v>0.90902777777777777</v>
      </c>
      <c r="D176" s="1" t="str">
        <f>+IF(WEEKNUM(TBL_1[[#This Row],[FECHA]],2)&lt;10,"W0"&amp;WEEKNUM(TBL_1[[#This Row],[FECHA]],2),"W"&amp;WEEKNUM(TBL_1[[#This Row],[FECHA]],2))</f>
        <v>W14</v>
      </c>
      <c r="E176" s="1" t="s">
        <v>150</v>
      </c>
      <c r="F176" s="1" t="s">
        <v>151</v>
      </c>
      <c r="G176" s="1" t="s">
        <v>69</v>
      </c>
      <c r="H176" s="1" t="s">
        <v>80</v>
      </c>
      <c r="I176" s="1" t="s">
        <v>227</v>
      </c>
      <c r="J176" s="1" t="s">
        <v>17</v>
      </c>
      <c r="K176" s="1"/>
      <c r="L176" s="1" t="s">
        <v>18</v>
      </c>
    </row>
    <row r="177" spans="1:12">
      <c r="A177" s="1">
        <f>+ROW()-ROW(TBL_1[[#Headers],[ITEM]])</f>
        <v>176</v>
      </c>
      <c r="B177" s="2">
        <v>45754</v>
      </c>
      <c r="C177" s="7">
        <v>0.23055555555555557</v>
      </c>
      <c r="D177" s="1" t="str">
        <f>+IF(WEEKNUM(TBL_1[[#This Row],[FECHA]],2)&lt;10,"W0"&amp;WEEKNUM(TBL_1[[#This Row],[FECHA]],2),"W"&amp;WEEKNUM(TBL_1[[#This Row],[FECHA]],2))</f>
        <v>W15</v>
      </c>
      <c r="E177" s="1" t="s">
        <v>86</v>
      </c>
      <c r="F177" s="1" t="s">
        <v>237</v>
      </c>
      <c r="G177" s="1" t="s">
        <v>69</v>
      </c>
      <c r="H177" s="1" t="s">
        <v>80</v>
      </c>
      <c r="I177" s="1" t="s">
        <v>81</v>
      </c>
      <c r="J177" s="1" t="s">
        <v>17</v>
      </c>
      <c r="K177" s="1"/>
      <c r="L177" s="1" t="s">
        <v>18</v>
      </c>
    </row>
    <row r="178" spans="1:12">
      <c r="A178" s="1">
        <f>+ROW()-ROW(TBL_1[[#Headers],[ITEM]])</f>
        <v>177</v>
      </c>
      <c r="B178" s="2">
        <v>45754</v>
      </c>
      <c r="C178" s="7">
        <v>0.23125000000000001</v>
      </c>
      <c r="D178" s="1" t="str">
        <f>+IF(WEEKNUM(TBL_1[[#This Row],[FECHA]],2)&lt;10,"W0"&amp;WEEKNUM(TBL_1[[#This Row],[FECHA]],2),"W"&amp;WEEKNUM(TBL_1[[#This Row],[FECHA]],2))</f>
        <v>W15</v>
      </c>
      <c r="E178" s="1" t="s">
        <v>75</v>
      </c>
      <c r="F178" s="1" t="s">
        <v>138</v>
      </c>
      <c r="G178" s="1" t="s">
        <v>69</v>
      </c>
      <c r="H178" s="1" t="s">
        <v>70</v>
      </c>
      <c r="I178" s="1" t="s">
        <v>103</v>
      </c>
      <c r="J178" s="1" t="s">
        <v>17</v>
      </c>
      <c r="K178" s="1"/>
      <c r="L178" s="1" t="s">
        <v>18</v>
      </c>
    </row>
    <row r="179" spans="1:12">
      <c r="A179" s="1">
        <f>+ROW()-ROW(TBL_1[[#Headers],[ITEM]])</f>
        <v>178</v>
      </c>
      <c r="B179" s="2">
        <v>45754</v>
      </c>
      <c r="C179" s="7">
        <v>0.24027777777777778</v>
      </c>
      <c r="D179" s="1" t="str">
        <f>+IF(WEEKNUM(TBL_1[[#This Row],[FECHA]],2)&lt;10,"W0"&amp;WEEKNUM(TBL_1[[#This Row],[FECHA]],2),"W"&amp;WEEKNUM(TBL_1[[#This Row],[FECHA]],2))</f>
        <v>W15</v>
      </c>
      <c r="E179" s="1" t="s">
        <v>52</v>
      </c>
      <c r="F179" s="1" t="s">
        <v>168</v>
      </c>
      <c r="G179" s="1" t="s">
        <v>69</v>
      </c>
      <c r="H179" s="1" t="s">
        <v>70</v>
      </c>
      <c r="I179" s="1" t="s">
        <v>103</v>
      </c>
      <c r="J179" s="1" t="s">
        <v>17</v>
      </c>
      <c r="K179" s="1"/>
      <c r="L179" s="1" t="s">
        <v>18</v>
      </c>
    </row>
    <row r="180" spans="1:12" ht="29">
      <c r="A180" s="1">
        <f>+ROW()-ROW(TBL_1[[#Headers],[ITEM]])</f>
        <v>179</v>
      </c>
      <c r="B180" s="2">
        <v>45755</v>
      </c>
      <c r="C180" s="7">
        <v>0.20069444444444445</v>
      </c>
      <c r="D180" s="1" t="str">
        <f>+IF(WEEKNUM(TBL_1[[#This Row],[FECHA]],2)&lt;10,"W0"&amp;WEEKNUM(TBL_1[[#This Row],[FECHA]],2),"W"&amp;WEEKNUM(TBL_1[[#This Row],[FECHA]],2))</f>
        <v>W15</v>
      </c>
      <c r="E180" s="1" t="s">
        <v>238</v>
      </c>
      <c r="F180" s="1" t="s">
        <v>239</v>
      </c>
      <c r="G180" s="1" t="s">
        <v>47</v>
      </c>
      <c r="H180" s="1" t="s">
        <v>60</v>
      </c>
      <c r="I180" s="1" t="s">
        <v>61</v>
      </c>
      <c r="J180" s="3" t="s">
        <v>211</v>
      </c>
      <c r="K180" s="1"/>
      <c r="L180" s="1" t="s">
        <v>18</v>
      </c>
    </row>
    <row r="181" spans="1:12" ht="29">
      <c r="A181" s="1">
        <f>+ROW()-ROW(TBL_1[[#Headers],[ITEM]])</f>
        <v>180</v>
      </c>
      <c r="B181" s="2">
        <v>45755</v>
      </c>
      <c r="C181" s="7">
        <v>0.20277777777777778</v>
      </c>
      <c r="D181" s="1" t="str">
        <f>+IF(WEEKNUM(TBL_1[[#This Row],[FECHA]],2)&lt;10,"W0"&amp;WEEKNUM(TBL_1[[#This Row],[FECHA]],2),"W"&amp;WEEKNUM(TBL_1[[#This Row],[FECHA]],2))</f>
        <v>W15</v>
      </c>
      <c r="E181" s="1" t="s">
        <v>240</v>
      </c>
      <c r="F181" s="1" t="s">
        <v>241</v>
      </c>
      <c r="G181" s="1" t="s">
        <v>21</v>
      </c>
      <c r="H181" s="1" t="s">
        <v>131</v>
      </c>
      <c r="I181" s="1" t="s">
        <v>165</v>
      </c>
      <c r="J181" s="3" t="s">
        <v>211</v>
      </c>
      <c r="K181" s="1"/>
      <c r="L181" s="1" t="s">
        <v>18</v>
      </c>
    </row>
    <row r="182" spans="1:12">
      <c r="A182" s="1">
        <f>+ROW()-ROW(TBL_1[[#Headers],[ITEM]])</f>
        <v>181</v>
      </c>
      <c r="B182" s="2">
        <v>45755</v>
      </c>
      <c r="C182" s="7">
        <v>0.93194444444444446</v>
      </c>
      <c r="D182" s="1" t="str">
        <f>+IF(WEEKNUM(TBL_1[[#This Row],[FECHA]],2)&lt;10,"W0"&amp;WEEKNUM(TBL_1[[#This Row],[FECHA]],2),"W"&amp;WEEKNUM(TBL_1[[#This Row],[FECHA]],2))</f>
        <v>W15</v>
      </c>
      <c r="E182" s="1" t="s">
        <v>35</v>
      </c>
      <c r="F182" s="1" t="s">
        <v>234</v>
      </c>
      <c r="G182" s="1" t="s">
        <v>14</v>
      </c>
      <c r="H182" s="1" t="s">
        <v>15</v>
      </c>
      <c r="I182" s="1" t="s">
        <v>16</v>
      </c>
      <c r="J182" s="1" t="s">
        <v>17</v>
      </c>
      <c r="K182" s="1"/>
      <c r="L182" s="1" t="s">
        <v>18</v>
      </c>
    </row>
    <row r="183" spans="1:12">
      <c r="A183" s="1">
        <f>+ROW()-ROW(TBL_1[[#Headers],[ITEM]])</f>
        <v>182</v>
      </c>
      <c r="B183" s="2">
        <v>45758</v>
      </c>
      <c r="C183" s="7">
        <v>0.96805555555555556</v>
      </c>
      <c r="D183" s="1" t="str">
        <f>+IF(WEEKNUM(TBL_1[[#This Row],[FECHA]],2)&lt;10,"W0"&amp;WEEKNUM(TBL_1[[#This Row],[FECHA]],2),"W"&amp;WEEKNUM(TBL_1[[#This Row],[FECHA]],2))</f>
        <v>W15</v>
      </c>
      <c r="E183" s="1" t="s">
        <v>188</v>
      </c>
      <c r="F183" s="1" t="s">
        <v>242</v>
      </c>
      <c r="G183" s="1" t="s">
        <v>69</v>
      </c>
      <c r="H183" s="1" t="s">
        <v>80</v>
      </c>
      <c r="I183" s="1" t="s">
        <v>227</v>
      </c>
      <c r="J183" s="1" t="s">
        <v>17</v>
      </c>
      <c r="K183" s="1"/>
      <c r="L183" s="1" t="s">
        <v>18</v>
      </c>
    </row>
    <row r="184" spans="1:12">
      <c r="A184" s="1">
        <f>+ROW()-ROW(TBL_1[[#Headers],[ITEM]])</f>
        <v>183</v>
      </c>
      <c r="B184" s="2">
        <v>45759</v>
      </c>
      <c r="C184" s="7">
        <v>0.59097222222222223</v>
      </c>
      <c r="D184" s="1" t="str">
        <f>+IF(WEEKNUM(TBL_1[[#This Row],[FECHA]],2)&lt;10,"W0"&amp;WEEKNUM(TBL_1[[#This Row],[FECHA]],2),"W"&amp;WEEKNUM(TBL_1[[#This Row],[FECHA]],2))</f>
        <v>W15</v>
      </c>
      <c r="E184" s="1" t="s">
        <v>159</v>
      </c>
      <c r="F184" s="1" t="s">
        <v>243</v>
      </c>
      <c r="G184" s="1" t="s">
        <v>21</v>
      </c>
      <c r="H184" s="1" t="s">
        <v>131</v>
      </c>
      <c r="I184" s="1" t="s">
        <v>23</v>
      </c>
      <c r="J184" s="1" t="s">
        <v>17</v>
      </c>
      <c r="K184" s="1"/>
      <c r="L184" s="1" t="s">
        <v>18</v>
      </c>
    </row>
    <row r="185" spans="1:12">
      <c r="A185" s="1">
        <f>+ROW()-ROW(TBL_1[[#Headers],[ITEM]])</f>
        <v>184</v>
      </c>
      <c r="B185" s="2">
        <v>45759</v>
      </c>
      <c r="C185" s="7">
        <v>0.63472222222222219</v>
      </c>
      <c r="D185" s="1" t="str">
        <f>+IF(WEEKNUM(TBL_1[[#This Row],[FECHA]],2)&lt;10,"W0"&amp;WEEKNUM(TBL_1[[#This Row],[FECHA]],2),"W"&amp;WEEKNUM(TBL_1[[#This Row],[FECHA]],2))</f>
        <v>W15</v>
      </c>
      <c r="E185" s="1" t="s">
        <v>190</v>
      </c>
      <c r="F185" s="1" t="s">
        <v>191</v>
      </c>
      <c r="G185" s="1" t="s">
        <v>14</v>
      </c>
      <c r="H185" s="1" t="s">
        <v>15</v>
      </c>
      <c r="I185" s="1" t="s">
        <v>77</v>
      </c>
      <c r="J185" s="1" t="s">
        <v>17</v>
      </c>
      <c r="K185" s="1"/>
      <c r="L185" s="1" t="s">
        <v>18</v>
      </c>
    </row>
    <row r="186" spans="1:12">
      <c r="A186" s="1">
        <f>+ROW()-ROW(TBL_1[[#Headers],[ITEM]])</f>
        <v>185</v>
      </c>
      <c r="B186" s="2">
        <v>45759</v>
      </c>
      <c r="C186" s="7">
        <v>0.63749999999999996</v>
      </c>
      <c r="D186" s="1" t="str">
        <f>+IF(WEEKNUM(TBL_1[[#This Row],[FECHA]],2)&lt;10,"W0"&amp;WEEKNUM(TBL_1[[#This Row],[FECHA]],2),"W"&amp;WEEKNUM(TBL_1[[#This Row],[FECHA]],2))</f>
        <v>W15</v>
      </c>
      <c r="E186" s="1" t="s">
        <v>184</v>
      </c>
      <c r="F186" s="1" t="s">
        <v>244</v>
      </c>
      <c r="G186" s="1" t="s">
        <v>14</v>
      </c>
      <c r="H186" s="1" t="s">
        <v>15</v>
      </c>
      <c r="I186" s="1" t="s">
        <v>26</v>
      </c>
      <c r="J186" s="1" t="s">
        <v>17</v>
      </c>
      <c r="K186" s="1"/>
      <c r="L186" s="1" t="s">
        <v>18</v>
      </c>
    </row>
    <row r="187" spans="1:12">
      <c r="A187" s="1">
        <f>+ROW()-ROW(TBL_1[[#Headers],[ITEM]])</f>
        <v>186</v>
      </c>
      <c r="B187" s="2">
        <v>45759</v>
      </c>
      <c r="C187" s="7">
        <v>0.64861111111111114</v>
      </c>
      <c r="D187" s="1" t="str">
        <f>+IF(WEEKNUM(TBL_1[[#This Row],[FECHA]],2)&lt;10,"W0"&amp;WEEKNUM(TBL_1[[#This Row],[FECHA]],2),"W"&amp;WEEKNUM(TBL_1[[#This Row],[FECHA]],2))</f>
        <v>W15</v>
      </c>
      <c r="E187" s="1" t="s">
        <v>164</v>
      </c>
      <c r="F187" s="1" t="s">
        <v>245</v>
      </c>
      <c r="G187" s="1" t="s">
        <v>14</v>
      </c>
      <c r="H187" s="1" t="s">
        <v>15</v>
      </c>
      <c r="I187" s="1" t="s">
        <v>26</v>
      </c>
      <c r="J187" s="1" t="s">
        <v>17</v>
      </c>
      <c r="K187" s="1"/>
      <c r="L187" s="1" t="s">
        <v>18</v>
      </c>
    </row>
    <row r="188" spans="1:12">
      <c r="A188" s="1">
        <f>+ROW()-ROW(TBL_1[[#Headers],[ITEM]])</f>
        <v>187</v>
      </c>
      <c r="B188" s="2">
        <v>45759</v>
      </c>
      <c r="C188" s="7">
        <v>0.74375000000000002</v>
      </c>
      <c r="D188" s="1" t="str">
        <f>+IF(WEEKNUM(TBL_1[[#This Row],[FECHA]],2)&lt;10,"W0"&amp;WEEKNUM(TBL_1[[#This Row],[FECHA]],2),"W"&amp;WEEKNUM(TBL_1[[#This Row],[FECHA]],2))</f>
        <v>W15</v>
      </c>
      <c r="E188" s="1" t="s">
        <v>124</v>
      </c>
      <c r="F188" s="1" t="s">
        <v>20</v>
      </c>
      <c r="G188" s="1" t="s">
        <v>21</v>
      </c>
      <c r="H188" s="1" t="s">
        <v>22</v>
      </c>
      <c r="I188" s="1" t="s">
        <v>54</v>
      </c>
      <c r="J188" s="1" t="s">
        <v>17</v>
      </c>
      <c r="K188" s="1"/>
      <c r="L188" s="1" t="s">
        <v>18</v>
      </c>
    </row>
    <row r="189" spans="1:12">
      <c r="A189" s="1">
        <f>+ROW()-ROW(TBL_1[[#Headers],[ITEM]])</f>
        <v>188</v>
      </c>
      <c r="B189" s="2">
        <v>45761</v>
      </c>
      <c r="C189" s="7">
        <v>0.38124999999999998</v>
      </c>
      <c r="D189" s="1" t="s">
        <v>246</v>
      </c>
      <c r="E189" s="1" t="s">
        <v>108</v>
      </c>
      <c r="F189" s="1" t="s">
        <v>109</v>
      </c>
      <c r="G189" s="1" t="s">
        <v>47</v>
      </c>
      <c r="H189" s="1" t="s">
        <v>48</v>
      </c>
      <c r="I189" s="1" t="s">
        <v>110</v>
      </c>
      <c r="J189" s="1" t="s">
        <v>17</v>
      </c>
      <c r="K189" s="1"/>
      <c r="L189" s="1" t="s">
        <v>18</v>
      </c>
    </row>
    <row r="190" spans="1:12">
      <c r="A190" s="1">
        <f>+ROW()-ROW(TBL_1[[#Headers],[ITEM]])</f>
        <v>189</v>
      </c>
      <c r="B190" s="2">
        <v>45761</v>
      </c>
      <c r="C190" s="7">
        <v>0.38194444444444442</v>
      </c>
      <c r="D190" s="1" t="str">
        <f>+IF(WEEKNUM(TBL_1[[#This Row],[FECHA]],2)&lt;10,"W0"&amp;WEEKNUM(TBL_1[[#This Row],[FECHA]],2),"W"&amp;WEEKNUM(TBL_1[[#This Row],[FECHA]],2))</f>
        <v>W16</v>
      </c>
      <c r="E190" s="1" t="s">
        <v>247</v>
      </c>
      <c r="F190" s="1" t="s">
        <v>248</v>
      </c>
      <c r="G190" s="1" t="s">
        <v>21</v>
      </c>
      <c r="H190" s="1" t="s">
        <v>131</v>
      </c>
      <c r="I190" s="1" t="s">
        <v>165</v>
      </c>
      <c r="J190" s="1" t="s">
        <v>17</v>
      </c>
      <c r="K190" s="1"/>
      <c r="L190" s="1" t="s">
        <v>18</v>
      </c>
    </row>
    <row r="191" spans="1:12">
      <c r="A191" s="1">
        <f>+ROW()-ROW(TBL_1[[#Headers],[ITEM]])</f>
        <v>190</v>
      </c>
      <c r="B191" s="2">
        <v>45761</v>
      </c>
      <c r="C191" s="7">
        <v>0.38263888888888886</v>
      </c>
      <c r="D191" s="1" t="str">
        <f>+IF(WEEKNUM(TBL_1[[#This Row],[FECHA]],2)&lt;10,"W0"&amp;WEEKNUM(TBL_1[[#This Row],[FECHA]],2),"W"&amp;WEEKNUM(TBL_1[[#This Row],[FECHA]],2))</f>
        <v>W16</v>
      </c>
      <c r="E191" s="1" t="s">
        <v>52</v>
      </c>
      <c r="F191" s="1" t="s">
        <v>168</v>
      </c>
      <c r="G191" s="1" t="s">
        <v>69</v>
      </c>
      <c r="H191" s="1" t="s">
        <v>70</v>
      </c>
      <c r="I191" s="1" t="s">
        <v>103</v>
      </c>
      <c r="J191" s="1" t="s">
        <v>17</v>
      </c>
      <c r="K191" s="1"/>
      <c r="L191" s="1" t="s">
        <v>18</v>
      </c>
    </row>
    <row r="192" spans="1:12">
      <c r="A192" s="1">
        <f>+ROW()-ROW(TBL_1[[#Headers],[ITEM]])</f>
        <v>191</v>
      </c>
      <c r="B192" s="2">
        <v>45761</v>
      </c>
      <c r="C192" s="7">
        <v>0.38333333333333336</v>
      </c>
      <c r="D192" s="1" t="str">
        <f>+IF(WEEKNUM(TBL_1[[#This Row],[FECHA]],2)&lt;10,"W0"&amp;WEEKNUM(TBL_1[[#This Row],[FECHA]],2),"W"&amp;WEEKNUM(TBL_1[[#This Row],[FECHA]],2))</f>
        <v>W16</v>
      </c>
      <c r="E192" s="1" t="s">
        <v>249</v>
      </c>
      <c r="F192" s="1" t="s">
        <v>250</v>
      </c>
      <c r="G192" s="1" t="s">
        <v>69</v>
      </c>
      <c r="H192" s="1" t="s">
        <v>70</v>
      </c>
      <c r="I192" s="1" t="s">
        <v>103</v>
      </c>
      <c r="J192" s="1" t="s">
        <v>17</v>
      </c>
      <c r="K192" s="1"/>
      <c r="L192" s="1" t="s">
        <v>18</v>
      </c>
    </row>
    <row r="193" spans="1:12">
      <c r="A193" s="1">
        <f>+ROW()-ROW(TBL_1[[#Headers],[ITEM]])</f>
        <v>192</v>
      </c>
      <c r="B193" s="2">
        <v>45761</v>
      </c>
      <c r="C193" s="7">
        <v>0.3840277777777778</v>
      </c>
      <c r="D193" s="1" t="str">
        <f>+IF(WEEKNUM(TBL_1[[#This Row],[FECHA]],2)&lt;10,"W0"&amp;WEEKNUM(TBL_1[[#This Row],[FECHA]],2),"W"&amp;WEEKNUM(TBL_1[[#This Row],[FECHA]],2))</f>
        <v>W16</v>
      </c>
      <c r="E193" s="1" t="s">
        <v>141</v>
      </c>
      <c r="F193" s="1" t="s">
        <v>142</v>
      </c>
      <c r="G193" s="1" t="s">
        <v>21</v>
      </c>
      <c r="H193" s="1" t="s">
        <v>131</v>
      </c>
      <c r="I193" s="1" t="s">
        <v>165</v>
      </c>
      <c r="J193" s="1" t="s">
        <v>17</v>
      </c>
      <c r="K193" s="1"/>
      <c r="L193" s="1" t="s">
        <v>18</v>
      </c>
    </row>
    <row r="194" spans="1:12">
      <c r="A194" s="1">
        <f>+ROW()-ROW(TBL_1[[#Headers],[ITEM]])</f>
        <v>193</v>
      </c>
      <c r="B194" s="2">
        <v>45762</v>
      </c>
      <c r="C194" s="7">
        <v>7.013888888888889E-2</v>
      </c>
      <c r="D194" s="1" t="str">
        <f>+IF(WEEKNUM(TBL_1[[#This Row],[FECHA]],2)&lt;10,"W0"&amp;WEEKNUM(TBL_1[[#This Row],[FECHA]],2),"W"&amp;WEEKNUM(TBL_1[[#This Row],[FECHA]],2))</f>
        <v>W16</v>
      </c>
      <c r="E194" s="1" t="s">
        <v>235</v>
      </c>
      <c r="F194" s="1" t="s">
        <v>166</v>
      </c>
      <c r="G194" s="1" t="s">
        <v>14</v>
      </c>
      <c r="H194" s="1" t="s">
        <v>15</v>
      </c>
      <c r="I194" s="1" t="s">
        <v>42</v>
      </c>
      <c r="J194" s="1" t="s">
        <v>17</v>
      </c>
      <c r="K194" s="1"/>
      <c r="L194" s="1" t="s">
        <v>18</v>
      </c>
    </row>
    <row r="195" spans="1:12">
      <c r="A195" s="1">
        <f>+ROW()-ROW(TBL_1[[#Headers],[ITEM]])</f>
        <v>194</v>
      </c>
      <c r="B195" s="2">
        <v>45762</v>
      </c>
      <c r="C195" s="7">
        <v>0.43055555555555558</v>
      </c>
      <c r="D195" s="1" t="str">
        <f>+IF(WEEKNUM(TBL_1[[#This Row],[FECHA]],2)&lt;10,"W0"&amp;WEEKNUM(TBL_1[[#This Row],[FECHA]],2),"W"&amp;WEEKNUM(TBL_1[[#This Row],[FECHA]],2))</f>
        <v>W16</v>
      </c>
      <c r="E195" s="1" t="s">
        <v>251</v>
      </c>
      <c r="F195" s="1" t="s">
        <v>117</v>
      </c>
      <c r="G195" s="1" t="s">
        <v>113</v>
      </c>
      <c r="H195" s="1" t="s">
        <v>132</v>
      </c>
      <c r="I195" s="1" t="s">
        <v>252</v>
      </c>
      <c r="J195" s="1" t="s">
        <v>17</v>
      </c>
      <c r="K195" s="1"/>
      <c r="L195" s="1" t="s">
        <v>18</v>
      </c>
    </row>
    <row r="196" spans="1:12">
      <c r="A196" s="1">
        <f>+ROW()-ROW(TBL_1[[#Headers],[ITEM]])</f>
        <v>195</v>
      </c>
      <c r="B196" s="2">
        <v>45762</v>
      </c>
      <c r="C196" s="7">
        <v>0.43125000000000002</v>
      </c>
      <c r="D196" s="1" t="str">
        <f>+IF(WEEKNUM(TBL_1[[#This Row],[FECHA]],2)&lt;10,"W0"&amp;WEEKNUM(TBL_1[[#This Row],[FECHA]],2),"W"&amp;WEEKNUM(TBL_1[[#This Row],[FECHA]],2))</f>
        <v>W16</v>
      </c>
      <c r="E196" s="1" t="s">
        <v>253</v>
      </c>
      <c r="F196" s="1" t="s">
        <v>254</v>
      </c>
      <c r="G196" s="1" t="s">
        <v>113</v>
      </c>
      <c r="H196" s="1" t="s">
        <v>132</v>
      </c>
      <c r="I196" s="1" t="s">
        <v>252</v>
      </c>
      <c r="J196" s="1" t="s">
        <v>17</v>
      </c>
      <c r="K196" s="1"/>
      <c r="L196" s="1" t="s">
        <v>18</v>
      </c>
    </row>
    <row r="197" spans="1:12">
      <c r="A197" s="1">
        <f>+ROW()-ROW(TBL_1[[#Headers],[ITEM]])</f>
        <v>196</v>
      </c>
      <c r="B197" s="2">
        <v>45762</v>
      </c>
      <c r="C197" s="7">
        <v>0.93263888888888891</v>
      </c>
      <c r="D197" s="1" t="str">
        <f>+IF(WEEKNUM(TBL_1[[#This Row],[FECHA]],2)&lt;10,"W0"&amp;WEEKNUM(TBL_1[[#This Row],[FECHA]],2),"W"&amp;WEEKNUM(TBL_1[[#This Row],[FECHA]],2))</f>
        <v>W16</v>
      </c>
      <c r="E197" s="1" t="s">
        <v>255</v>
      </c>
      <c r="F197" s="1" t="s">
        <v>148</v>
      </c>
      <c r="G197" s="1" t="s">
        <v>14</v>
      </c>
      <c r="H197" s="1" t="s">
        <v>41</v>
      </c>
      <c r="I197" s="1" t="s">
        <v>74</v>
      </c>
      <c r="J197" s="1" t="s">
        <v>17</v>
      </c>
      <c r="K197" s="1"/>
      <c r="L197" s="1" t="s">
        <v>18</v>
      </c>
    </row>
    <row r="198" spans="1:12">
      <c r="A198" s="1">
        <f>+ROW()-ROW(TBL_1[[#Headers],[ITEM]])</f>
        <v>197</v>
      </c>
      <c r="B198" s="2">
        <v>45763</v>
      </c>
      <c r="C198" s="7">
        <v>0.36666666666666664</v>
      </c>
      <c r="D198" s="1" t="str">
        <f>+IF(WEEKNUM(TBL_1[[#This Row],[FECHA]],2)&lt;10,"W0"&amp;WEEKNUM(TBL_1[[#This Row],[FECHA]],2),"W"&amp;WEEKNUM(TBL_1[[#This Row],[FECHA]],2))</f>
        <v>W16</v>
      </c>
      <c r="E198" s="1" t="s">
        <v>153</v>
      </c>
      <c r="F198" s="1" t="s">
        <v>154</v>
      </c>
      <c r="G198" s="1" t="s">
        <v>14</v>
      </c>
      <c r="H198" s="1" t="s">
        <v>15</v>
      </c>
      <c r="I198" s="1" t="s">
        <v>77</v>
      </c>
      <c r="J198" s="1" t="s">
        <v>17</v>
      </c>
      <c r="K198" s="1"/>
      <c r="L198" s="1" t="s">
        <v>18</v>
      </c>
    </row>
    <row r="199" spans="1:12">
      <c r="A199" s="1">
        <f>+ROW()-ROW(TBL_1[[#Headers],[ITEM]])</f>
        <v>198</v>
      </c>
      <c r="B199" s="2">
        <v>45763</v>
      </c>
      <c r="C199" s="7">
        <v>0.36805555555555558</v>
      </c>
      <c r="D199" s="1" t="str">
        <f>+IF(WEEKNUM(TBL_1[[#This Row],[FECHA]],2)&lt;10,"W0"&amp;WEEKNUM(TBL_1[[#This Row],[FECHA]],2),"W"&amp;WEEKNUM(TBL_1[[#This Row],[FECHA]],2))</f>
        <v>W16</v>
      </c>
      <c r="E199" s="1" t="s">
        <v>24</v>
      </c>
      <c r="F199" s="1" t="s">
        <v>25</v>
      </c>
      <c r="G199" s="1" t="s">
        <v>14</v>
      </c>
      <c r="H199" s="1" t="s">
        <v>15</v>
      </c>
      <c r="I199" s="1" t="s">
        <v>77</v>
      </c>
      <c r="J199" s="1" t="s">
        <v>17</v>
      </c>
      <c r="K199" s="1"/>
      <c r="L199" s="1" t="s">
        <v>18</v>
      </c>
    </row>
    <row r="200" spans="1:12">
      <c r="A200" s="1">
        <f>+ROW()-ROW(TBL_1[[#Headers],[ITEM]])</f>
        <v>199</v>
      </c>
      <c r="B200" s="2">
        <v>45763</v>
      </c>
      <c r="C200" s="7">
        <v>0.45</v>
      </c>
      <c r="D200" s="1" t="str">
        <f>+IF(WEEKNUM(TBL_1[[#This Row],[FECHA]],2)&lt;10,"W0"&amp;WEEKNUM(TBL_1[[#This Row],[FECHA]],2),"W"&amp;WEEKNUM(TBL_1[[#This Row],[FECHA]],2))</f>
        <v>W16</v>
      </c>
      <c r="E200" s="1" t="s">
        <v>210</v>
      </c>
      <c r="F200" s="1" t="s">
        <v>256</v>
      </c>
      <c r="G200" s="1" t="s">
        <v>69</v>
      </c>
      <c r="H200" s="1" t="s">
        <v>70</v>
      </c>
      <c r="I200" s="1" t="s">
        <v>13</v>
      </c>
      <c r="J200" s="1" t="s">
        <v>17</v>
      </c>
      <c r="K200" s="1"/>
      <c r="L200" s="1" t="s">
        <v>18</v>
      </c>
    </row>
    <row r="201" spans="1:12">
      <c r="A201" s="1">
        <f>+ROW()-ROW(TBL_1[[#Headers],[ITEM]])</f>
        <v>200</v>
      </c>
      <c r="B201" s="2">
        <v>45763</v>
      </c>
      <c r="C201" s="7">
        <v>0.45069444444444445</v>
      </c>
      <c r="D201" s="1" t="str">
        <f>+IF(WEEKNUM(TBL_1[[#This Row],[FECHA]],2)&lt;10,"W0"&amp;WEEKNUM(TBL_1[[#This Row],[FECHA]],2),"W"&amp;WEEKNUM(TBL_1[[#This Row],[FECHA]],2))</f>
        <v>W16</v>
      </c>
      <c r="E201" s="1" t="s">
        <v>84</v>
      </c>
      <c r="F201" s="1" t="s">
        <v>85</v>
      </c>
      <c r="G201" s="1" t="s">
        <v>14</v>
      </c>
      <c r="H201" s="1" t="s">
        <v>15</v>
      </c>
      <c r="I201" s="1" t="s">
        <v>42</v>
      </c>
      <c r="J201" s="1" t="s">
        <v>17</v>
      </c>
      <c r="K201" s="1"/>
      <c r="L201" s="1" t="s">
        <v>18</v>
      </c>
    </row>
    <row r="202" spans="1:12">
      <c r="A202" s="1">
        <f>+ROW()-ROW(TBL_1[[#Headers],[ITEM]])</f>
        <v>201</v>
      </c>
      <c r="B202" s="2">
        <v>45763</v>
      </c>
      <c r="C202" s="7">
        <v>0.45208333333333334</v>
      </c>
      <c r="D202" s="1" t="str">
        <f>+IF(WEEKNUM(TBL_1[[#This Row],[FECHA]],2)&lt;10,"W0"&amp;WEEKNUM(TBL_1[[#This Row],[FECHA]],2),"W"&amp;WEEKNUM(TBL_1[[#This Row],[FECHA]],2))</f>
        <v>W16</v>
      </c>
      <c r="E202" s="1" t="s">
        <v>164</v>
      </c>
      <c r="F202" s="1" t="s">
        <v>215</v>
      </c>
      <c r="G202" s="1" t="s">
        <v>14</v>
      </c>
      <c r="H202" s="1" t="s">
        <v>15</v>
      </c>
      <c r="I202" s="1" t="s">
        <v>26</v>
      </c>
      <c r="J202" s="1" t="s">
        <v>17</v>
      </c>
      <c r="K202" s="1"/>
      <c r="L202" s="1" t="s">
        <v>18</v>
      </c>
    </row>
    <row r="203" spans="1:12">
      <c r="A203" s="1">
        <f>+ROW()-ROW(TBL_1[[#Headers],[ITEM]])</f>
        <v>202</v>
      </c>
      <c r="B203" s="2">
        <v>45763</v>
      </c>
      <c r="C203" s="7">
        <v>0.46041666666666664</v>
      </c>
      <c r="D203" s="1" t="str">
        <f>+IF(WEEKNUM(TBL_1[[#This Row],[FECHA]],2)&lt;10,"W0"&amp;WEEKNUM(TBL_1[[#This Row],[FECHA]],2),"W"&amp;WEEKNUM(TBL_1[[#This Row],[FECHA]],2))</f>
        <v>W16</v>
      </c>
      <c r="E203" s="1" t="s">
        <v>257</v>
      </c>
      <c r="F203" s="1" t="s">
        <v>258</v>
      </c>
      <c r="G203" s="1" t="s">
        <v>47</v>
      </c>
      <c r="H203" s="1" t="s">
        <v>48</v>
      </c>
      <c r="I203" s="1" t="s">
        <v>110</v>
      </c>
      <c r="J203" s="1" t="s">
        <v>17</v>
      </c>
      <c r="K203" s="1"/>
      <c r="L203" s="1" t="s">
        <v>18</v>
      </c>
    </row>
    <row r="204" spans="1:12">
      <c r="A204" s="1">
        <f>+ROW()-ROW(TBL_1[[#Headers],[ITEM]])</f>
        <v>203</v>
      </c>
      <c r="B204" s="2">
        <v>45763</v>
      </c>
      <c r="C204" s="7">
        <v>0.46111111111111114</v>
      </c>
      <c r="D204" s="1" t="str">
        <f>+IF(WEEKNUM(TBL_1[[#This Row],[FECHA]],2)&lt;10,"W0"&amp;WEEKNUM(TBL_1[[#This Row],[FECHA]],2),"W"&amp;WEEKNUM(TBL_1[[#This Row],[FECHA]],2))</f>
        <v>W16</v>
      </c>
      <c r="E204" s="1" t="s">
        <v>45</v>
      </c>
      <c r="F204" s="1" t="s">
        <v>171</v>
      </c>
      <c r="G204" s="1" t="s">
        <v>47</v>
      </c>
      <c r="H204" s="1" t="s">
        <v>48</v>
      </c>
      <c r="I204" s="1" t="s">
        <v>110</v>
      </c>
      <c r="J204" s="1" t="s">
        <v>17</v>
      </c>
      <c r="K204" s="1"/>
      <c r="L204" s="1" t="s">
        <v>18</v>
      </c>
    </row>
    <row r="205" spans="1:12">
      <c r="A205" s="1">
        <f>+ROW()-ROW(TBL_1[[#Headers],[ITEM]])</f>
        <v>204</v>
      </c>
      <c r="B205" s="2">
        <v>45763</v>
      </c>
      <c r="C205" s="7">
        <v>0.46180555555555558</v>
      </c>
      <c r="D205" s="1" t="str">
        <f>+IF(WEEKNUM(TBL_1[[#This Row],[FECHA]],2)&lt;10,"W0"&amp;WEEKNUM(TBL_1[[#This Row],[FECHA]],2),"W"&amp;WEEKNUM(TBL_1[[#This Row],[FECHA]],2))</f>
        <v>W16</v>
      </c>
      <c r="E205" s="1" t="s">
        <v>235</v>
      </c>
      <c r="F205" s="1" t="s">
        <v>166</v>
      </c>
      <c r="G205" s="1" t="s">
        <v>14</v>
      </c>
      <c r="H205" s="1" t="s">
        <v>15</v>
      </c>
      <c r="I205" s="1" t="s">
        <v>42</v>
      </c>
      <c r="J205" s="1" t="s">
        <v>17</v>
      </c>
      <c r="K205" s="1"/>
      <c r="L205" s="1" t="s">
        <v>18</v>
      </c>
    </row>
    <row r="206" spans="1:12">
      <c r="A206" s="1">
        <f>+ROW()-ROW(TBL_1[[#Headers],[ITEM]])</f>
        <v>205</v>
      </c>
      <c r="B206" s="2">
        <v>45763</v>
      </c>
      <c r="C206" s="7">
        <v>0.47847222222222224</v>
      </c>
      <c r="D206" s="1" t="str">
        <f>+IF(WEEKNUM(TBL_1[[#This Row],[FECHA]],2)&lt;10,"W0"&amp;WEEKNUM(TBL_1[[#This Row],[FECHA]],2),"W"&amp;WEEKNUM(TBL_1[[#This Row],[FECHA]],2))</f>
        <v>W16</v>
      </c>
      <c r="E206" s="1" t="s">
        <v>259</v>
      </c>
      <c r="F206" s="1" t="s">
        <v>260</v>
      </c>
      <c r="G206" s="1" t="s">
        <v>14</v>
      </c>
      <c r="H206" s="1" t="s">
        <v>41</v>
      </c>
      <c r="I206" s="1" t="s">
        <v>77</v>
      </c>
      <c r="J206" s="1" t="s">
        <v>17</v>
      </c>
      <c r="K206" s="1"/>
      <c r="L206" s="1" t="s">
        <v>18</v>
      </c>
    </row>
    <row r="207" spans="1:12">
      <c r="A207" s="1">
        <f>+ROW()-ROW(TBL_1[[#Headers],[ITEM]])</f>
        <v>206</v>
      </c>
      <c r="B207" s="2">
        <v>45763</v>
      </c>
      <c r="C207" s="7">
        <v>0.71180555555555558</v>
      </c>
      <c r="D207" s="1" t="str">
        <f>+IF(WEEKNUM(TBL_1[[#This Row],[FECHA]],2)&lt;10,"W0"&amp;WEEKNUM(TBL_1[[#This Row],[FECHA]],2),"W"&amp;WEEKNUM(TBL_1[[#This Row],[FECHA]],2))</f>
        <v>W16</v>
      </c>
      <c r="E207" s="1" t="s">
        <v>96</v>
      </c>
      <c r="F207" s="1" t="s">
        <v>261</v>
      </c>
      <c r="G207" s="1" t="s">
        <v>14</v>
      </c>
      <c r="H207" s="1" t="s">
        <v>41</v>
      </c>
      <c r="I207" s="1" t="s">
        <v>26</v>
      </c>
      <c r="J207" s="1" t="s">
        <v>17</v>
      </c>
      <c r="K207" s="1"/>
      <c r="L207" s="1" t="s">
        <v>18</v>
      </c>
    </row>
    <row r="208" spans="1:12">
      <c r="A208" s="1">
        <f>+ROW()-ROW(TBL_1[[#Headers],[ITEM]])</f>
        <v>207</v>
      </c>
      <c r="B208" s="2">
        <v>45764</v>
      </c>
      <c r="C208" s="7">
        <v>0.93888888888888888</v>
      </c>
      <c r="D208" s="1" t="str">
        <f>+IF(WEEKNUM(TBL_1[[#This Row],[FECHA]],2)&lt;10,"W0"&amp;WEEKNUM(TBL_1[[#This Row],[FECHA]],2),"W"&amp;WEEKNUM(TBL_1[[#This Row],[FECHA]],2))</f>
        <v>W16</v>
      </c>
      <c r="E208" s="1" t="s">
        <v>184</v>
      </c>
      <c r="F208" s="1" t="s">
        <v>244</v>
      </c>
      <c r="G208" s="1" t="s">
        <v>14</v>
      </c>
      <c r="H208" s="1" t="s">
        <v>15</v>
      </c>
      <c r="I208" s="1" t="s">
        <v>26</v>
      </c>
      <c r="J208" s="1" t="s">
        <v>17</v>
      </c>
      <c r="K208" s="1"/>
      <c r="L208" s="1" t="s">
        <v>18</v>
      </c>
    </row>
    <row r="209" spans="1:12">
      <c r="A209" s="1">
        <f>+ROW()-ROW(TBL_1[[#Headers],[ITEM]])</f>
        <v>208</v>
      </c>
      <c r="B209" s="2">
        <v>45768</v>
      </c>
      <c r="C209" s="7">
        <v>0.47361111111111109</v>
      </c>
      <c r="D209" s="1" t="str">
        <f>+IF(WEEKNUM(TBL_1[[#This Row],[FECHA]],2)&lt;10,"W0"&amp;WEEKNUM(TBL_1[[#This Row],[FECHA]],2),"W"&amp;WEEKNUM(TBL_1[[#This Row],[FECHA]],2))</f>
        <v>W17</v>
      </c>
      <c r="E209" s="1" t="s">
        <v>262</v>
      </c>
      <c r="F209" s="1" t="s">
        <v>263</v>
      </c>
      <c r="G209" s="1" t="s">
        <v>47</v>
      </c>
      <c r="H209" s="1" t="s">
        <v>60</v>
      </c>
      <c r="I209" s="1" t="s">
        <v>264</v>
      </c>
      <c r="J209" s="1" t="s">
        <v>17</v>
      </c>
      <c r="K209" s="1"/>
      <c r="L209" s="1" t="s">
        <v>18</v>
      </c>
    </row>
    <row r="210" spans="1:12">
      <c r="A210" s="1">
        <f>+ROW()-ROW(TBL_1[[#Headers],[ITEM]])</f>
        <v>209</v>
      </c>
      <c r="B210" s="2">
        <v>45768</v>
      </c>
      <c r="C210" s="7">
        <v>0.48472222222222222</v>
      </c>
      <c r="D210" s="1" t="str">
        <f>+IF(WEEKNUM(TBL_1[[#This Row],[FECHA]],2)&lt;10,"W0"&amp;WEEKNUM(TBL_1[[#This Row],[FECHA]],2),"W"&amp;WEEKNUM(TBL_1[[#This Row],[FECHA]],2))</f>
        <v>W17</v>
      </c>
      <c r="E210" s="1" t="s">
        <v>39</v>
      </c>
      <c r="F210" s="1" t="s">
        <v>265</v>
      </c>
      <c r="G210" s="1" t="s">
        <v>14</v>
      </c>
      <c r="H210" s="1" t="s">
        <v>15</v>
      </c>
      <c r="I210" s="1" t="s">
        <v>42</v>
      </c>
      <c r="J210" s="1" t="s">
        <v>17</v>
      </c>
      <c r="K210" s="1"/>
      <c r="L210" s="1" t="s">
        <v>18</v>
      </c>
    </row>
    <row r="211" spans="1:12">
      <c r="A211" s="1">
        <f>+ROW()-ROW(TBL_1[[#Headers],[ITEM]])</f>
        <v>210</v>
      </c>
      <c r="B211" s="2">
        <v>45769</v>
      </c>
      <c r="C211" s="7">
        <v>0.47569444444444442</v>
      </c>
      <c r="D211" s="1" t="str">
        <f>+IF(WEEKNUM(TBL_1[[#This Row],[FECHA]],2)&lt;10,"W0"&amp;WEEKNUM(TBL_1[[#This Row],[FECHA]],2),"W"&amp;WEEKNUM(TBL_1[[#This Row],[FECHA]],2))</f>
        <v>W17</v>
      </c>
      <c r="E211" s="1" t="s">
        <v>37</v>
      </c>
      <c r="F211" s="1" t="s">
        <v>236</v>
      </c>
      <c r="G211" s="1" t="s">
        <v>14</v>
      </c>
      <c r="H211" s="1" t="s">
        <v>15</v>
      </c>
      <c r="I211" s="1" t="s">
        <v>42</v>
      </c>
      <c r="J211" s="1" t="s">
        <v>17</v>
      </c>
      <c r="K211" s="1"/>
      <c r="L211" s="1" t="s">
        <v>18</v>
      </c>
    </row>
    <row r="212" spans="1:12">
      <c r="A212" s="1">
        <f>+ROW()-ROW(TBL_1[[#Headers],[ITEM]])</f>
        <v>211</v>
      </c>
      <c r="B212" s="2">
        <v>45769</v>
      </c>
      <c r="C212" s="7">
        <v>0.47638888888888886</v>
      </c>
      <c r="D212" s="1" t="str">
        <f>+IF(WEEKNUM(TBL_1[[#This Row],[FECHA]],2)&lt;10,"W0"&amp;WEEKNUM(TBL_1[[#This Row],[FECHA]],2),"W"&amp;WEEKNUM(TBL_1[[#This Row],[FECHA]],2))</f>
        <v>W17</v>
      </c>
      <c r="E212" s="1" t="s">
        <v>266</v>
      </c>
      <c r="F212" s="1" t="s">
        <v>267</v>
      </c>
      <c r="G212" s="1" t="s">
        <v>69</v>
      </c>
      <c r="H212" s="1" t="s">
        <v>88</v>
      </c>
      <c r="I212" s="1" t="s">
        <v>227</v>
      </c>
      <c r="J212" s="1" t="s">
        <v>211</v>
      </c>
      <c r="K212" s="1"/>
      <c r="L212" s="1" t="s">
        <v>18</v>
      </c>
    </row>
    <row r="213" spans="1:12">
      <c r="A213" s="1">
        <f>+ROW()-ROW(TBL_1[[#Headers],[ITEM]])</f>
        <v>212</v>
      </c>
      <c r="B213" s="2">
        <v>45769</v>
      </c>
      <c r="C213" s="7">
        <v>0.4777777777777778</v>
      </c>
      <c r="D213" s="1" t="str">
        <f>+IF(WEEKNUM(TBL_1[[#This Row],[FECHA]],2)&lt;10,"W0"&amp;WEEKNUM(TBL_1[[#This Row],[FECHA]],2),"W"&amp;WEEKNUM(TBL_1[[#This Row],[FECHA]],2))</f>
        <v>W17</v>
      </c>
      <c r="E213" s="1" t="s">
        <v>247</v>
      </c>
      <c r="F213" s="1" t="s">
        <v>248</v>
      </c>
      <c r="G213" s="1" t="s">
        <v>21</v>
      </c>
      <c r="H213" s="1" t="s">
        <v>131</v>
      </c>
      <c r="I213" s="1" t="s">
        <v>165</v>
      </c>
      <c r="J213" s="1" t="s">
        <v>17</v>
      </c>
      <c r="K213" s="1"/>
      <c r="L213" s="1" t="s">
        <v>18</v>
      </c>
    </row>
    <row r="214" spans="1:12">
      <c r="A214" s="1">
        <f>+ROW()-ROW(TBL_1[[#Headers],[ITEM]])</f>
        <v>213</v>
      </c>
      <c r="B214" s="2">
        <v>45769</v>
      </c>
      <c r="C214" s="7">
        <v>0.47847222222222224</v>
      </c>
      <c r="D214" s="1" t="str">
        <f>+IF(WEEKNUM(TBL_1[[#This Row],[FECHA]],2)&lt;10,"W0"&amp;WEEKNUM(TBL_1[[#This Row],[FECHA]],2),"W"&amp;WEEKNUM(TBL_1[[#This Row],[FECHA]],2))</f>
        <v>W17</v>
      </c>
      <c r="E214" s="1" t="s">
        <v>184</v>
      </c>
      <c r="F214" s="1" t="s">
        <v>244</v>
      </c>
      <c r="G214" s="1" t="s">
        <v>14</v>
      </c>
      <c r="H214" s="1" t="s">
        <v>15</v>
      </c>
      <c r="I214" s="1" t="s">
        <v>42</v>
      </c>
      <c r="J214" s="1" t="s">
        <v>17</v>
      </c>
      <c r="K214" s="1"/>
      <c r="L214" s="1" t="s">
        <v>18</v>
      </c>
    </row>
    <row r="215" spans="1:12">
      <c r="A215" s="1">
        <f>+ROW()-ROW(TBL_1[[#Headers],[ITEM]])</f>
        <v>214</v>
      </c>
      <c r="B215" s="2">
        <v>45769</v>
      </c>
      <c r="C215" s="7">
        <v>0.47847222222222224</v>
      </c>
      <c r="D215" s="1" t="str">
        <f>+IF(WEEKNUM(TBL_1[[#This Row],[FECHA]],2)&lt;10,"W0"&amp;WEEKNUM(TBL_1[[#This Row],[FECHA]],2),"W"&amp;WEEKNUM(TBL_1[[#This Row],[FECHA]],2))</f>
        <v>W17</v>
      </c>
      <c r="E215" s="1" t="s">
        <v>259</v>
      </c>
      <c r="F215" s="1" t="s">
        <v>260</v>
      </c>
      <c r="G215" s="1" t="s">
        <v>14</v>
      </c>
      <c r="H215" s="1" t="s">
        <v>41</v>
      </c>
      <c r="I215" s="1" t="s">
        <v>42</v>
      </c>
      <c r="J215" s="1" t="s">
        <v>17</v>
      </c>
      <c r="K215" s="1"/>
      <c r="L215" s="1" t="s">
        <v>18</v>
      </c>
    </row>
    <row r="216" spans="1:12">
      <c r="A216" s="1">
        <f>+ROW()-ROW(TBL_1[[#Headers],[ITEM]])</f>
        <v>215</v>
      </c>
      <c r="B216" s="2">
        <v>45769</v>
      </c>
      <c r="C216" s="7">
        <v>0.47916666666666669</v>
      </c>
      <c r="D216" s="1" t="str">
        <f>+IF(WEEKNUM(TBL_1[[#This Row],[FECHA]],2)&lt;10,"W0"&amp;WEEKNUM(TBL_1[[#This Row],[FECHA]],2),"W"&amp;WEEKNUM(TBL_1[[#This Row],[FECHA]],2))</f>
        <v>W17</v>
      </c>
      <c r="E216" s="1" t="s">
        <v>268</v>
      </c>
      <c r="F216" s="1" t="s">
        <v>269</v>
      </c>
      <c r="G216" s="1" t="s">
        <v>69</v>
      </c>
      <c r="H216" s="1" t="s">
        <v>270</v>
      </c>
      <c r="I216" s="1" t="s">
        <v>227</v>
      </c>
      <c r="J216" s="1" t="s">
        <v>17</v>
      </c>
      <c r="K216" s="1"/>
      <c r="L216" s="1" t="s">
        <v>18</v>
      </c>
    </row>
    <row r="217" spans="1:12">
      <c r="A217" s="1">
        <f>+ROW()-ROW(TBL_1[[#Headers],[ITEM]])</f>
        <v>216</v>
      </c>
      <c r="B217" s="2">
        <v>45769</v>
      </c>
      <c r="C217" s="7">
        <v>0.48541666666666666</v>
      </c>
      <c r="D217" s="1" t="str">
        <f>+IF(WEEKNUM(TBL_1[[#This Row],[FECHA]],2)&lt;10,"W0"&amp;WEEKNUM(TBL_1[[#This Row],[FECHA]],2),"W"&amp;WEEKNUM(TBL_1[[#This Row],[FECHA]],2))</f>
        <v>W17</v>
      </c>
      <c r="E217" s="1" t="s">
        <v>24</v>
      </c>
      <c r="F217" s="1" t="s">
        <v>25</v>
      </c>
      <c r="G217" s="1" t="s">
        <v>14</v>
      </c>
      <c r="H217" s="1" t="s">
        <v>15</v>
      </c>
      <c r="I217" s="1" t="s">
        <v>77</v>
      </c>
      <c r="J217" s="1" t="s">
        <v>17</v>
      </c>
      <c r="K217" s="1"/>
      <c r="L217" s="1" t="s">
        <v>18</v>
      </c>
    </row>
    <row r="218" spans="1:12">
      <c r="A218" s="1">
        <f>+ROW()-ROW(TBL_1[[#Headers],[ITEM]])</f>
        <v>217</v>
      </c>
      <c r="B218" s="2">
        <v>45769</v>
      </c>
      <c r="C218" s="7">
        <v>0.59513888888888888</v>
      </c>
      <c r="D218" s="1" t="str">
        <f>+IF(WEEKNUM(TBL_1[[#This Row],[FECHA]],2)&lt;10,"W0"&amp;WEEKNUM(TBL_1[[#This Row],[FECHA]],2),"W"&amp;WEEKNUM(TBL_1[[#This Row],[FECHA]],2))</f>
        <v>W17</v>
      </c>
      <c r="E218" s="1" t="s">
        <v>164</v>
      </c>
      <c r="F218" s="1" t="s">
        <v>215</v>
      </c>
      <c r="G218" s="1" t="s">
        <v>14</v>
      </c>
      <c r="H218" s="1" t="s">
        <v>15</v>
      </c>
      <c r="I218" s="1" t="s">
        <v>42</v>
      </c>
      <c r="J218" s="1" t="s">
        <v>17</v>
      </c>
      <c r="K218" s="1"/>
      <c r="L218" s="1" t="s">
        <v>18</v>
      </c>
    </row>
    <row r="219" spans="1:12">
      <c r="A219" s="1">
        <f>+ROW()-ROW(TBL_1[[#Headers],[ITEM]])</f>
        <v>218</v>
      </c>
      <c r="B219" s="2">
        <v>45769</v>
      </c>
      <c r="C219" s="7">
        <v>0.65694444444444444</v>
      </c>
      <c r="D219" s="1" t="str">
        <f>+IF(WEEKNUM(TBL_1[[#This Row],[FECHA]],2)&lt;10,"W0"&amp;WEEKNUM(TBL_1[[#This Row],[FECHA]],2),"W"&amp;WEEKNUM(TBL_1[[#This Row],[FECHA]],2))</f>
        <v>W17</v>
      </c>
      <c r="E219" s="1" t="s">
        <v>153</v>
      </c>
      <c r="F219" s="1" t="s">
        <v>154</v>
      </c>
      <c r="G219" s="1" t="s">
        <v>14</v>
      </c>
      <c r="H219" s="1" t="s">
        <v>15</v>
      </c>
      <c r="I219" s="1" t="s">
        <v>77</v>
      </c>
      <c r="J219" s="1" t="s">
        <v>17</v>
      </c>
      <c r="K219" s="1"/>
      <c r="L219" s="1" t="s">
        <v>18</v>
      </c>
    </row>
    <row r="220" spans="1:12">
      <c r="A220" s="1">
        <f>+ROW()-ROW(TBL_1[[#Headers],[ITEM]])</f>
        <v>219</v>
      </c>
      <c r="B220" s="2">
        <v>45769</v>
      </c>
      <c r="C220" s="7">
        <v>0.65763888888888888</v>
      </c>
      <c r="D220" s="1" t="str">
        <f>+IF(WEEKNUM(TBL_1[[#This Row],[FECHA]],2)&lt;10,"W0"&amp;WEEKNUM(TBL_1[[#This Row],[FECHA]],2),"W"&amp;WEEKNUM(TBL_1[[#This Row],[FECHA]],2))</f>
        <v>W17</v>
      </c>
      <c r="E220" s="1" t="s">
        <v>271</v>
      </c>
      <c r="F220" s="1" t="s">
        <v>272</v>
      </c>
      <c r="G220" s="1" t="s">
        <v>21</v>
      </c>
      <c r="H220" s="1" t="s">
        <v>131</v>
      </c>
      <c r="I220" s="1" t="s">
        <v>165</v>
      </c>
      <c r="J220" s="1" t="s">
        <v>17</v>
      </c>
      <c r="K220" s="1"/>
      <c r="L220" s="1" t="s">
        <v>18</v>
      </c>
    </row>
    <row r="221" spans="1:12">
      <c r="A221" s="1">
        <f>+ROW()-ROW(TBL_1[[#Headers],[ITEM]])</f>
        <v>220</v>
      </c>
      <c r="B221" s="2">
        <v>45769</v>
      </c>
      <c r="C221" s="7">
        <v>0.65902777777777777</v>
      </c>
      <c r="D221" s="1" t="str">
        <f>+IF(WEEKNUM(TBL_1[[#This Row],[FECHA]],2)&lt;10,"W0"&amp;WEEKNUM(TBL_1[[#This Row],[FECHA]],2),"W"&amp;WEEKNUM(TBL_1[[#This Row],[FECHA]],2))</f>
        <v>W17</v>
      </c>
      <c r="E221" s="1" t="s">
        <v>273</v>
      </c>
      <c r="F221" s="1" t="s">
        <v>274</v>
      </c>
      <c r="G221" s="1" t="s">
        <v>14</v>
      </c>
      <c r="H221" s="1" t="s">
        <v>15</v>
      </c>
      <c r="I221" s="1" t="s">
        <v>77</v>
      </c>
      <c r="J221" s="1" t="s">
        <v>17</v>
      </c>
      <c r="K221" s="1"/>
      <c r="L221" s="1" t="s">
        <v>18</v>
      </c>
    </row>
    <row r="222" spans="1:12">
      <c r="A222" s="1">
        <f>+ROW()-ROW(TBL_1[[#Headers],[ITEM]])</f>
        <v>221</v>
      </c>
      <c r="B222" s="2">
        <v>45769</v>
      </c>
      <c r="C222" s="7">
        <v>0.74861111111111112</v>
      </c>
      <c r="D222" s="1" t="str">
        <f>+IF(WEEKNUM(TBL_1[[#This Row],[FECHA]],2)&lt;10,"W0"&amp;WEEKNUM(TBL_1[[#This Row],[FECHA]],2),"W"&amp;WEEKNUM(TBL_1[[#This Row],[FECHA]],2))</f>
        <v>W17</v>
      </c>
      <c r="E222" s="1" t="s">
        <v>235</v>
      </c>
      <c r="F222" s="1" t="s">
        <v>166</v>
      </c>
      <c r="G222" s="1" t="s">
        <v>14</v>
      </c>
      <c r="H222" s="1" t="s">
        <v>15</v>
      </c>
      <c r="I222" s="1" t="s">
        <v>42</v>
      </c>
      <c r="J222" s="1" t="s">
        <v>17</v>
      </c>
      <c r="K222" s="1"/>
      <c r="L222" s="1" t="s">
        <v>18</v>
      </c>
    </row>
    <row r="223" spans="1:12">
      <c r="A223" s="1">
        <f>+ROW()-ROW(TBL_1[[#Headers],[ITEM]])</f>
        <v>222</v>
      </c>
      <c r="B223" s="2">
        <v>45770</v>
      </c>
      <c r="C223" s="7">
        <v>0.18680555555555556</v>
      </c>
      <c r="D223" s="1" t="str">
        <f>+IF(WEEKNUM(TBL_1[[#This Row],[FECHA]],2)&lt;10,"W0"&amp;WEEKNUM(TBL_1[[#This Row],[FECHA]],2),"W"&amp;WEEKNUM(TBL_1[[#This Row],[FECHA]],2))</f>
        <v>W17</v>
      </c>
      <c r="E223" s="1" t="s">
        <v>24</v>
      </c>
      <c r="F223" s="1" t="s">
        <v>25</v>
      </c>
      <c r="G223" s="1" t="s">
        <v>14</v>
      </c>
      <c r="H223" s="1" t="s">
        <v>15</v>
      </c>
      <c r="I223" s="1" t="s">
        <v>77</v>
      </c>
      <c r="J223" s="1" t="s">
        <v>17</v>
      </c>
      <c r="K223" s="1"/>
      <c r="L223" s="1" t="s">
        <v>18</v>
      </c>
    </row>
    <row r="224" spans="1:12">
      <c r="A224" s="1">
        <f>+ROW()-ROW(TBL_1[[#Headers],[ITEM]])</f>
        <v>223</v>
      </c>
      <c r="B224" s="2">
        <v>45770</v>
      </c>
      <c r="C224" s="7">
        <v>0.65972222222222221</v>
      </c>
      <c r="D224" s="1" t="str">
        <f>+IF(WEEKNUM(TBL_1[[#This Row],[FECHA]],2)&lt;10,"W0"&amp;WEEKNUM(TBL_1[[#This Row],[FECHA]],2),"W"&amp;WEEKNUM(TBL_1[[#This Row],[FECHA]],2))</f>
        <v>W17</v>
      </c>
      <c r="E224" s="1" t="s">
        <v>235</v>
      </c>
      <c r="F224" s="1" t="s">
        <v>166</v>
      </c>
      <c r="G224" s="1" t="s">
        <v>14</v>
      </c>
      <c r="H224" s="1" t="s">
        <v>15</v>
      </c>
      <c r="I224" s="1" t="s">
        <v>42</v>
      </c>
      <c r="J224" s="1" t="s">
        <v>17</v>
      </c>
      <c r="K224" s="1"/>
      <c r="L224" s="1" t="s">
        <v>18</v>
      </c>
    </row>
    <row r="225" spans="1:12">
      <c r="A225" s="1">
        <f>+ROW()-ROW(TBL_1[[#Headers],[ITEM]])</f>
        <v>224</v>
      </c>
      <c r="B225" s="2">
        <v>45772</v>
      </c>
      <c r="C225" s="7">
        <v>0.12083333333333333</v>
      </c>
      <c r="D225" s="1" t="str">
        <f>+IF(WEEKNUM(TBL_1[[#This Row],[FECHA]],2)&lt;10,"W0"&amp;WEEKNUM(TBL_1[[#This Row],[FECHA]],2),"W"&amp;WEEKNUM(TBL_1[[#This Row],[FECHA]],2))</f>
        <v>W17</v>
      </c>
      <c r="E225" s="1" t="s">
        <v>39</v>
      </c>
      <c r="F225" s="1" t="s">
        <v>265</v>
      </c>
      <c r="G225" s="1" t="s">
        <v>14</v>
      </c>
      <c r="H225" s="1" t="s">
        <v>15</v>
      </c>
      <c r="I225" s="1" t="s">
        <v>26</v>
      </c>
      <c r="J225" s="1" t="s">
        <v>211</v>
      </c>
      <c r="K225" s="1"/>
      <c r="L225" s="1" t="s">
        <v>18</v>
      </c>
    </row>
    <row r="226" spans="1:12">
      <c r="A226" s="1">
        <f>+ROW()-ROW(TBL_1[[#Headers],[ITEM]])</f>
        <v>225</v>
      </c>
      <c r="B226" s="2">
        <v>45775</v>
      </c>
      <c r="C226" s="7">
        <v>0.4826388888888889</v>
      </c>
      <c r="D226" s="1" t="str">
        <f>+IF(WEEKNUM(TBL_1[[#This Row],[FECHA]],2)&lt;10,"W0"&amp;WEEKNUM(TBL_1[[#This Row],[FECHA]],2),"W"&amp;WEEKNUM(TBL_1[[#This Row],[FECHA]],2))</f>
        <v>W18</v>
      </c>
      <c r="E226" s="1" t="s">
        <v>223</v>
      </c>
      <c r="F226" s="1" t="s">
        <v>224</v>
      </c>
      <c r="G226" s="1" t="s">
        <v>47</v>
      </c>
      <c r="H226" s="1" t="s">
        <v>48</v>
      </c>
      <c r="I226" s="1" t="s">
        <v>49</v>
      </c>
      <c r="J226" s="1" t="s">
        <v>17</v>
      </c>
      <c r="K226" s="1"/>
      <c r="L226" s="1" t="s">
        <v>18</v>
      </c>
    </row>
    <row r="227" spans="1:12">
      <c r="A227" s="1">
        <f>+ROW()-ROW(TBL_1[[#Headers],[ITEM]])</f>
        <v>226</v>
      </c>
      <c r="B227" s="2">
        <v>45775</v>
      </c>
      <c r="C227" s="7">
        <v>0.4826388888888889</v>
      </c>
      <c r="D227" s="1" t="str">
        <f>+IF(WEEKNUM(TBL_1[[#This Row],[FECHA]],2)&lt;10,"W0"&amp;WEEKNUM(TBL_1[[#This Row],[FECHA]],2),"W"&amp;WEEKNUM(TBL_1[[#This Row],[FECHA]],2))</f>
        <v>W18</v>
      </c>
      <c r="E227" s="1" t="s">
        <v>169</v>
      </c>
      <c r="F227" s="1" t="s">
        <v>170</v>
      </c>
      <c r="G227" s="1" t="s">
        <v>47</v>
      </c>
      <c r="H227" s="1" t="s">
        <v>48</v>
      </c>
      <c r="I227" s="1" t="s">
        <v>110</v>
      </c>
      <c r="J227" s="1" t="s">
        <v>17</v>
      </c>
      <c r="K227" s="1"/>
      <c r="L227" s="1" t="s">
        <v>18</v>
      </c>
    </row>
    <row r="228" spans="1:12">
      <c r="A228" s="1">
        <f>+ROW()-ROW(TBL_1[[#Headers],[ITEM]])</f>
        <v>227</v>
      </c>
      <c r="B228" s="2">
        <v>45775</v>
      </c>
      <c r="C228" s="7">
        <v>0.48333333333333334</v>
      </c>
      <c r="D228" s="1" t="str">
        <f>+IF(WEEKNUM(TBL_1[[#This Row],[FECHA]],2)&lt;10,"W0"&amp;WEEKNUM(TBL_1[[#This Row],[FECHA]],2),"W"&amp;WEEKNUM(TBL_1[[#This Row],[FECHA]],2))</f>
        <v>W18</v>
      </c>
      <c r="E228" s="1" t="s">
        <v>257</v>
      </c>
      <c r="F228" s="1" t="s">
        <v>258</v>
      </c>
      <c r="G228" s="1" t="s">
        <v>47</v>
      </c>
      <c r="H228" s="1" t="s">
        <v>48</v>
      </c>
      <c r="I228" s="1" t="s">
        <v>110</v>
      </c>
      <c r="J228" s="1" t="s">
        <v>17</v>
      </c>
      <c r="K228" s="1"/>
      <c r="L228" s="1" t="s">
        <v>18</v>
      </c>
    </row>
    <row r="229" spans="1:12">
      <c r="A229" s="1">
        <f>+ROW()-ROW(TBL_1[[#Headers],[ITEM]])</f>
        <v>228</v>
      </c>
      <c r="B229" s="2">
        <v>45775</v>
      </c>
      <c r="C229" s="7">
        <v>0.48333333333333334</v>
      </c>
      <c r="D229" s="1" t="str">
        <f>+IF(WEEKNUM(TBL_1[[#This Row],[FECHA]],2)&lt;10,"W0"&amp;WEEKNUM(TBL_1[[#This Row],[FECHA]],2),"W"&amp;WEEKNUM(TBL_1[[#This Row],[FECHA]],2))</f>
        <v>W18</v>
      </c>
      <c r="E229" s="1" t="s">
        <v>275</v>
      </c>
      <c r="F229" s="1" t="s">
        <v>276</v>
      </c>
      <c r="G229" s="1" t="s">
        <v>47</v>
      </c>
      <c r="H229" s="1" t="s">
        <v>48</v>
      </c>
      <c r="I229" s="1" t="s">
        <v>49</v>
      </c>
      <c r="J229" s="1" t="s">
        <v>17</v>
      </c>
      <c r="K229" s="1"/>
      <c r="L229" s="1" t="s">
        <v>18</v>
      </c>
    </row>
    <row r="230" spans="1:12">
      <c r="A230" s="1">
        <f>+ROW()-ROW(TBL_1[[#Headers],[ITEM]])</f>
        <v>229</v>
      </c>
      <c r="B230" s="2">
        <v>45775</v>
      </c>
      <c r="C230" s="7">
        <v>0.4861111111111111</v>
      </c>
      <c r="D230" s="1" t="str">
        <f>+IF(WEEKNUM(TBL_1[[#This Row],[FECHA]],2)&lt;10,"W0"&amp;WEEKNUM(TBL_1[[#This Row],[FECHA]],2),"W"&amp;WEEKNUM(TBL_1[[#This Row],[FECHA]],2))</f>
        <v>W18</v>
      </c>
      <c r="E230" s="1" t="s">
        <v>277</v>
      </c>
      <c r="F230" s="1" t="s">
        <v>31</v>
      </c>
      <c r="G230" s="1" t="s">
        <v>21</v>
      </c>
      <c r="H230" s="1" t="s">
        <v>32</v>
      </c>
      <c r="I230" s="1" t="s">
        <v>56</v>
      </c>
      <c r="J230" s="1" t="s">
        <v>17</v>
      </c>
      <c r="K230" s="1"/>
      <c r="L230" s="1" t="s">
        <v>18</v>
      </c>
    </row>
    <row r="231" spans="1:12">
      <c r="A231" s="1">
        <f>+ROW()-ROW(TBL_1[[#Headers],[ITEM]])</f>
        <v>230</v>
      </c>
      <c r="B231" s="2">
        <v>45775</v>
      </c>
      <c r="C231" s="7">
        <v>0.49444444444444446</v>
      </c>
      <c r="D231" s="1" t="str">
        <f>+IF(WEEKNUM(TBL_1[[#This Row],[FECHA]],2)&lt;10,"W0"&amp;WEEKNUM(TBL_1[[#This Row],[FECHA]],2),"W"&amp;WEEKNUM(TBL_1[[#This Row],[FECHA]],2))</f>
        <v>W18</v>
      </c>
      <c r="E231" s="1" t="s">
        <v>146</v>
      </c>
      <c r="F231" s="1" t="s">
        <v>147</v>
      </c>
      <c r="G231" s="1" t="s">
        <v>69</v>
      </c>
      <c r="H231" s="1" t="s">
        <v>94</v>
      </c>
      <c r="I231" s="1" t="s">
        <v>95</v>
      </c>
      <c r="J231" s="1" t="s">
        <v>17</v>
      </c>
      <c r="K231" s="1"/>
      <c r="L231" s="1" t="s">
        <v>18</v>
      </c>
    </row>
    <row r="232" spans="1:12">
      <c r="A232" s="1">
        <f>+ROW()-ROW(TBL_1[[#Headers],[ITEM]])</f>
        <v>231</v>
      </c>
      <c r="B232" s="2">
        <v>45779</v>
      </c>
      <c r="C232" s="7">
        <v>0.94097222222222221</v>
      </c>
      <c r="D232" s="1" t="str">
        <f>+IF(WEEKNUM(TBL_1[[#This Row],[FECHA]],2)&lt;10,"W0"&amp;WEEKNUM(TBL_1[[#This Row],[FECHA]],2),"W"&amp;WEEKNUM(TBL_1[[#This Row],[FECHA]],2))</f>
        <v>W18</v>
      </c>
      <c r="E232" s="1" t="s">
        <v>184</v>
      </c>
      <c r="F232" s="1" t="s">
        <v>185</v>
      </c>
      <c r="G232" s="1" t="s">
        <v>14</v>
      </c>
      <c r="H232" s="1" t="s">
        <v>15</v>
      </c>
      <c r="I232" s="1" t="s">
        <v>77</v>
      </c>
      <c r="J232" s="1" t="s">
        <v>17</v>
      </c>
      <c r="K232" s="1"/>
      <c r="L232" s="1" t="s">
        <v>18</v>
      </c>
    </row>
    <row r="233" spans="1:12">
      <c r="A233" s="1">
        <f>+ROW()-ROW(TBL_1[[#Headers],[ITEM]])</f>
        <v>232</v>
      </c>
      <c r="B233" s="2">
        <v>45781</v>
      </c>
      <c r="C233" s="7">
        <v>0.97916666666666663</v>
      </c>
      <c r="D233" s="1" t="str">
        <f>+IF(WEEKNUM(TBL_1[[#This Row],[FECHA]],2)&lt;10,"W0"&amp;WEEKNUM(TBL_1[[#This Row],[FECHA]],2),"W"&amp;WEEKNUM(TBL_1[[#This Row],[FECHA]],2))</f>
        <v>W18</v>
      </c>
      <c r="E233" s="1" t="s">
        <v>202</v>
      </c>
      <c r="F233" s="1" t="s">
        <v>203</v>
      </c>
      <c r="G233" s="1" t="s">
        <v>14</v>
      </c>
      <c r="H233" s="1" t="s">
        <v>15</v>
      </c>
      <c r="I233" s="1" t="s">
        <v>26</v>
      </c>
      <c r="J233" s="1" t="s">
        <v>17</v>
      </c>
      <c r="K233" s="1"/>
      <c r="L233" s="1" t="s">
        <v>18</v>
      </c>
    </row>
    <row r="234" spans="1:12">
      <c r="A234" s="1">
        <f>+ROW()-ROW(TBL_1[[#Headers],[ITEM]])</f>
        <v>233</v>
      </c>
      <c r="B234" s="2">
        <v>45782</v>
      </c>
      <c r="C234" s="7">
        <v>0.2388888888888889</v>
      </c>
      <c r="D234" s="1" t="str">
        <f>+IF(WEEKNUM(TBL_1[[#This Row],[FECHA]],2)&lt;10,"W0"&amp;WEEKNUM(TBL_1[[#This Row],[FECHA]],2),"W"&amp;WEEKNUM(TBL_1[[#This Row],[FECHA]],2))</f>
        <v>W19</v>
      </c>
      <c r="E234" s="1" t="s">
        <v>52</v>
      </c>
      <c r="F234" s="1" t="s">
        <v>168</v>
      </c>
      <c r="G234" s="1" t="s">
        <v>69</v>
      </c>
      <c r="H234" s="1" t="s">
        <v>70</v>
      </c>
      <c r="I234" s="1" t="s">
        <v>103</v>
      </c>
      <c r="J234" s="1" t="s">
        <v>17</v>
      </c>
      <c r="K234" s="1"/>
      <c r="L234" s="1" t="s">
        <v>18</v>
      </c>
    </row>
    <row r="235" spans="1:12">
      <c r="A235" s="1">
        <f>+ROW()-ROW(TBL_1[[#Headers],[ITEM]])</f>
        <v>234</v>
      </c>
      <c r="B235" s="2">
        <v>45782</v>
      </c>
      <c r="C235" s="7">
        <v>0.23958333333333334</v>
      </c>
      <c r="D235" s="1" t="str">
        <f>+IF(WEEKNUM(TBL_1[[#This Row],[FECHA]],2)&lt;10,"W0"&amp;WEEKNUM(TBL_1[[#This Row],[FECHA]],2),"W"&amp;WEEKNUM(TBL_1[[#This Row],[FECHA]],2))</f>
        <v>W19</v>
      </c>
      <c r="E235" s="1" t="s">
        <v>167</v>
      </c>
      <c r="F235" s="1" t="s">
        <v>250</v>
      </c>
      <c r="G235" s="1" t="s">
        <v>69</v>
      </c>
      <c r="H235" s="1" t="s">
        <v>70</v>
      </c>
      <c r="I235" s="1" t="s">
        <v>103</v>
      </c>
      <c r="J235" s="1" t="s">
        <v>211</v>
      </c>
      <c r="K235" s="1"/>
      <c r="L235" s="1" t="s">
        <v>18</v>
      </c>
    </row>
    <row r="236" spans="1:12">
      <c r="A236" s="1">
        <f>+ROW()-ROW(TBL_1[[#Headers],[ITEM]])</f>
        <v>235</v>
      </c>
      <c r="B236" s="2">
        <v>45783</v>
      </c>
      <c r="C236" s="7">
        <v>0.42638888888888887</v>
      </c>
      <c r="D236" s="1" t="str">
        <f>+IF(WEEKNUM(TBL_1[[#This Row],[FECHA]],2)&lt;10,"W0"&amp;WEEKNUM(TBL_1[[#This Row],[FECHA]],2),"W"&amp;WEEKNUM(TBL_1[[#This Row],[FECHA]],2))</f>
        <v>W19</v>
      </c>
      <c r="E236" s="1" t="s">
        <v>278</v>
      </c>
      <c r="F236" s="1" t="s">
        <v>276</v>
      </c>
      <c r="G236" s="1" t="s">
        <v>47</v>
      </c>
      <c r="H236" s="1" t="s">
        <v>48</v>
      </c>
      <c r="I236" s="1" t="s">
        <v>49</v>
      </c>
      <c r="J236" s="1" t="s">
        <v>17</v>
      </c>
      <c r="K236" s="1"/>
      <c r="L236" s="1" t="s">
        <v>18</v>
      </c>
    </row>
    <row r="237" spans="1:12">
      <c r="A237" s="1">
        <f>+ROW()-ROW(TBL_1[[#Headers],[ITEM]])</f>
        <v>236</v>
      </c>
      <c r="B237" s="2">
        <v>45784</v>
      </c>
      <c r="C237" s="7">
        <v>0.75138888888888888</v>
      </c>
      <c r="D237" s="1" t="str">
        <f>+IF(WEEKNUM(TBL_1[[#This Row],[FECHA]],2)&lt;10,"W0"&amp;WEEKNUM(TBL_1[[#This Row],[FECHA]],2),"W"&amp;WEEKNUM(TBL_1[[#This Row],[FECHA]],2))</f>
        <v>W19</v>
      </c>
      <c r="E237" s="1" t="s">
        <v>249</v>
      </c>
      <c r="F237" s="1" t="s">
        <v>250</v>
      </c>
      <c r="G237" s="1" t="s">
        <v>69</v>
      </c>
      <c r="H237" s="1" t="s">
        <v>70</v>
      </c>
      <c r="I237" s="1" t="s">
        <v>103</v>
      </c>
      <c r="J237" s="1" t="s">
        <v>211</v>
      </c>
      <c r="K237" s="1"/>
      <c r="L237" s="1" t="s">
        <v>18</v>
      </c>
    </row>
    <row r="238" spans="1:12">
      <c r="A238" s="1">
        <f>+ROW()-ROW(TBL_1[[#Headers],[ITEM]])</f>
        <v>237</v>
      </c>
      <c r="B238" s="2">
        <v>45784</v>
      </c>
      <c r="C238" s="7">
        <v>0.75347222222222221</v>
      </c>
      <c r="D238" s="1" t="str">
        <f>+IF(WEEKNUM(TBL_1[[#This Row],[FECHA]],2)&lt;10,"W0"&amp;WEEKNUM(TBL_1[[#This Row],[FECHA]],2),"W"&amp;WEEKNUM(TBL_1[[#This Row],[FECHA]],2))</f>
        <v>W19</v>
      </c>
      <c r="E238" s="1" t="s">
        <v>277</v>
      </c>
      <c r="F238" s="1" t="s">
        <v>31</v>
      </c>
      <c r="G238" s="1" t="s">
        <v>21</v>
      </c>
      <c r="H238" s="1" t="s">
        <v>32</v>
      </c>
      <c r="I238" s="1" t="s">
        <v>56</v>
      </c>
      <c r="J238" s="1" t="s">
        <v>17</v>
      </c>
      <c r="K238" s="1"/>
      <c r="L238" s="1" t="s">
        <v>18</v>
      </c>
    </row>
    <row r="239" spans="1:12">
      <c r="A239" s="1">
        <f>+ROW()-ROW(TBL_1[[#Headers],[ITEM]])</f>
        <v>238</v>
      </c>
      <c r="B239" s="2">
        <v>45785</v>
      </c>
      <c r="C239" s="7">
        <v>0.5625</v>
      </c>
      <c r="D239" s="1" t="str">
        <f>+IF(WEEKNUM(TBL_1[[#This Row],[FECHA]],2)&lt;10,"W0"&amp;WEEKNUM(TBL_1[[#This Row],[FECHA]],2),"W"&amp;WEEKNUM(TBL_1[[#This Row],[FECHA]],2))</f>
        <v>W19</v>
      </c>
      <c r="E239" s="1" t="s">
        <v>75</v>
      </c>
      <c r="F239" s="1" t="s">
        <v>138</v>
      </c>
      <c r="G239" s="1" t="s">
        <v>69</v>
      </c>
      <c r="H239" s="1" t="s">
        <v>70</v>
      </c>
      <c r="I239" s="1" t="s">
        <v>103</v>
      </c>
      <c r="J239" s="1" t="s">
        <v>17</v>
      </c>
      <c r="K239" s="1"/>
      <c r="L239" s="1" t="s">
        <v>18</v>
      </c>
    </row>
    <row r="240" spans="1:12">
      <c r="A240" s="1">
        <f>+ROW()-ROW(TBL_1[[#Headers],[ITEM]])</f>
        <v>239</v>
      </c>
      <c r="B240" s="2">
        <v>45786</v>
      </c>
      <c r="C240" s="7">
        <v>0.16805555555555557</v>
      </c>
      <c r="D240" s="1" t="str">
        <f>+IF(WEEKNUM(TBL_1[[#This Row],[FECHA]],2)&lt;10,"W0"&amp;WEEKNUM(TBL_1[[#This Row],[FECHA]],2),"W"&amp;WEEKNUM(TBL_1[[#This Row],[FECHA]],2))</f>
        <v>W19</v>
      </c>
      <c r="E240" s="1" t="s">
        <v>156</v>
      </c>
      <c r="F240" s="1" t="s">
        <v>157</v>
      </c>
      <c r="G240" s="1" t="s">
        <v>14</v>
      </c>
      <c r="H240" s="1" t="s">
        <v>41</v>
      </c>
      <c r="I240" s="1" t="s">
        <v>74</v>
      </c>
      <c r="J240" s="1" t="s">
        <v>17</v>
      </c>
      <c r="K240" s="1"/>
      <c r="L240" s="1" t="s">
        <v>18</v>
      </c>
    </row>
    <row r="241" spans="1:12">
      <c r="A241" s="1">
        <f>+ROW()-ROW(TBL_1[[#Headers],[ITEM]])</f>
        <v>240</v>
      </c>
      <c r="B241" s="2">
        <v>45786</v>
      </c>
      <c r="C241" s="7">
        <v>0.18680555555555556</v>
      </c>
      <c r="D241" s="1" t="str">
        <f>+IF(WEEKNUM(TBL_1[[#This Row],[FECHA]],2)&lt;10,"W0"&amp;WEEKNUM(TBL_1[[#This Row],[FECHA]],2),"W"&amp;WEEKNUM(TBL_1[[#This Row],[FECHA]],2))</f>
        <v>W19</v>
      </c>
      <c r="E241" s="1" t="s">
        <v>19</v>
      </c>
      <c r="F241" s="1" t="s">
        <v>279</v>
      </c>
      <c r="G241" s="1" t="s">
        <v>69</v>
      </c>
      <c r="H241" s="1" t="s">
        <v>70</v>
      </c>
      <c r="I241" s="1" t="s">
        <v>103</v>
      </c>
      <c r="J241" s="1" t="s">
        <v>17</v>
      </c>
      <c r="K241" s="1"/>
      <c r="L241" s="1" t="s">
        <v>18</v>
      </c>
    </row>
    <row r="242" spans="1:12">
      <c r="A242" s="1">
        <f>+ROW()-ROW(TBL_1[[#Headers],[ITEM]])</f>
        <v>241</v>
      </c>
      <c r="B242" s="2">
        <v>45786</v>
      </c>
      <c r="C242" s="7">
        <v>0.2013888888888889</v>
      </c>
      <c r="D242" s="1" t="str">
        <f>+IF(WEEKNUM(TBL_1[[#This Row],[FECHA]],2)&lt;10,"W0"&amp;WEEKNUM(TBL_1[[#This Row],[FECHA]],2),"W"&amp;WEEKNUM(TBL_1[[#This Row],[FECHA]],2))</f>
        <v>W19</v>
      </c>
      <c r="E242" s="1" t="s">
        <v>52</v>
      </c>
      <c r="F242" s="1" t="s">
        <v>168</v>
      </c>
      <c r="G242" s="1" t="s">
        <v>69</v>
      </c>
      <c r="H242" s="1" t="s">
        <v>70</v>
      </c>
      <c r="I242" s="1" t="s">
        <v>103</v>
      </c>
      <c r="J242" s="1" t="s">
        <v>17</v>
      </c>
      <c r="K242" s="1"/>
      <c r="L242" s="1" t="s">
        <v>18</v>
      </c>
    </row>
    <row r="243" spans="1:12">
      <c r="A243" s="1">
        <f>+ROW()-ROW(TBL_1[[#Headers],[ITEM]])</f>
        <v>242</v>
      </c>
      <c r="B243" s="2">
        <v>45787</v>
      </c>
      <c r="C243" s="7">
        <v>0.93541666666666667</v>
      </c>
      <c r="D243" s="1" t="str">
        <f>+IF(WEEKNUM(TBL_1[[#This Row],[FECHA]],2)&lt;10,"W0"&amp;WEEKNUM(TBL_1[[#This Row],[FECHA]],2),"W"&amp;WEEKNUM(TBL_1[[#This Row],[FECHA]],2))</f>
        <v>W19</v>
      </c>
      <c r="E243" s="1" t="s">
        <v>255</v>
      </c>
      <c r="F243" s="1" t="s">
        <v>280</v>
      </c>
      <c r="G243" s="1" t="s">
        <v>14</v>
      </c>
      <c r="H243" s="1" t="s">
        <v>41</v>
      </c>
      <c r="I243" s="1" t="s">
        <v>74</v>
      </c>
      <c r="J243" s="1" t="s">
        <v>17</v>
      </c>
      <c r="K243" s="1"/>
      <c r="L243" s="1" t="s">
        <v>18</v>
      </c>
    </row>
    <row r="244" spans="1:12">
      <c r="A244" s="1">
        <f>+ROW()-ROW(TBL_1[[#Headers],[ITEM]])</f>
        <v>243</v>
      </c>
      <c r="B244" s="2">
        <v>45789</v>
      </c>
      <c r="C244" s="7">
        <v>0.1763888888888889</v>
      </c>
      <c r="D244" s="1" t="str">
        <f>+IF(WEEKNUM(TBL_1[[#This Row],[FECHA]],2)&lt;10,"W0"&amp;WEEKNUM(TBL_1[[#This Row],[FECHA]],2),"W"&amp;WEEKNUM(TBL_1[[#This Row],[FECHA]],2))</f>
        <v>W20</v>
      </c>
      <c r="E244" s="1" t="s">
        <v>37</v>
      </c>
      <c r="F244" s="1" t="s">
        <v>281</v>
      </c>
      <c r="G244" s="1" t="s">
        <v>14</v>
      </c>
      <c r="H244" s="1" t="s">
        <v>15</v>
      </c>
      <c r="I244" s="1" t="s">
        <v>26</v>
      </c>
      <c r="J244" s="1" t="s">
        <v>211</v>
      </c>
      <c r="K244" s="1"/>
      <c r="L244" s="1" t="s">
        <v>18</v>
      </c>
    </row>
    <row r="245" spans="1:12">
      <c r="A245" s="1">
        <f>+ROW()-ROW(TBL_1[[#Headers],[ITEM]])</f>
        <v>244</v>
      </c>
      <c r="B245" s="2">
        <v>45789</v>
      </c>
      <c r="C245" s="7">
        <v>0.21249999999999999</v>
      </c>
      <c r="D245" s="1" t="str">
        <f>+IF(WEEKNUM(TBL_1[[#This Row],[FECHA]],2)&lt;10,"W0"&amp;WEEKNUM(TBL_1[[#This Row],[FECHA]],2),"W"&amp;WEEKNUM(TBL_1[[#This Row],[FECHA]],2))</f>
        <v>W20</v>
      </c>
      <c r="E245" s="1" t="s">
        <v>282</v>
      </c>
      <c r="F245" s="1" t="s">
        <v>220</v>
      </c>
      <c r="G245" s="1" t="s">
        <v>135</v>
      </c>
      <c r="H245" s="1" t="s">
        <v>136</v>
      </c>
      <c r="I245" s="1" t="s">
        <v>137</v>
      </c>
      <c r="J245" s="1" t="s">
        <v>17</v>
      </c>
      <c r="K245" s="1"/>
      <c r="L245" s="1" t="s">
        <v>18</v>
      </c>
    </row>
    <row r="246" spans="1:12">
      <c r="A246" s="1">
        <f>+ROW()-ROW(TBL_1[[#Headers],[ITEM]])</f>
        <v>245</v>
      </c>
      <c r="B246" s="2">
        <v>45789</v>
      </c>
      <c r="C246" s="7">
        <v>0.46180555555555558</v>
      </c>
      <c r="D246" s="1" t="str">
        <f>+IF(WEEKNUM(TBL_1[[#This Row],[FECHA]],2)&lt;10,"W0"&amp;WEEKNUM(TBL_1[[#This Row],[FECHA]],2),"W"&amp;WEEKNUM(TBL_1[[#This Row],[FECHA]],2))</f>
        <v>W20</v>
      </c>
      <c r="E246" s="1" t="s">
        <v>24</v>
      </c>
      <c r="F246" s="1" t="s">
        <v>283</v>
      </c>
      <c r="G246" s="1" t="s">
        <v>14</v>
      </c>
      <c r="H246" s="1" t="s">
        <v>15</v>
      </c>
      <c r="I246" s="1" t="s">
        <v>77</v>
      </c>
      <c r="J246" s="1" t="s">
        <v>17</v>
      </c>
      <c r="K246" s="1"/>
      <c r="L246" s="1" t="s">
        <v>18</v>
      </c>
    </row>
    <row r="247" spans="1:12">
      <c r="A247" s="1">
        <f>+ROW()-ROW(TBL_1[[#Headers],[ITEM]])</f>
        <v>246</v>
      </c>
      <c r="B247" s="2">
        <v>45789</v>
      </c>
      <c r="C247" s="7">
        <v>0.46250000000000002</v>
      </c>
      <c r="D247" s="1" t="str">
        <f>+IF(WEEKNUM(TBL_1[[#This Row],[FECHA]],2)&lt;10,"W0"&amp;WEEKNUM(TBL_1[[#This Row],[FECHA]],2),"W"&amp;WEEKNUM(TBL_1[[#This Row],[FECHA]],2))</f>
        <v>W20</v>
      </c>
      <c r="E247" s="1" t="s">
        <v>257</v>
      </c>
      <c r="F247" s="1" t="s">
        <v>258</v>
      </c>
      <c r="G247" s="1" t="s">
        <v>47</v>
      </c>
      <c r="H247" s="1" t="s">
        <v>48</v>
      </c>
      <c r="I247" s="1" t="s">
        <v>110</v>
      </c>
      <c r="J247" s="1" t="s">
        <v>17</v>
      </c>
      <c r="K247" s="1"/>
      <c r="L247" s="1" t="s">
        <v>18</v>
      </c>
    </row>
    <row r="248" spans="1:12">
      <c r="A248" s="1">
        <f>+ROW()-ROW(TBL_1[[#Headers],[ITEM]])</f>
        <v>247</v>
      </c>
      <c r="B248" s="2">
        <v>45789</v>
      </c>
      <c r="C248" s="7">
        <v>0.51041666666666663</v>
      </c>
      <c r="D248" s="1" t="str">
        <f>+IF(WEEKNUM(TBL_1[[#This Row],[FECHA]],2)&lt;10,"W0"&amp;WEEKNUM(TBL_1[[#This Row],[FECHA]],2),"W"&amp;WEEKNUM(TBL_1[[#This Row],[FECHA]],2))</f>
        <v>W20</v>
      </c>
      <c r="E248" s="1" t="s">
        <v>210</v>
      </c>
      <c r="F248" s="1" t="s">
        <v>151</v>
      </c>
      <c r="G248" s="1" t="s">
        <v>69</v>
      </c>
      <c r="H248" s="1" t="s">
        <v>80</v>
      </c>
      <c r="I248" s="1" t="s">
        <v>227</v>
      </c>
      <c r="J248" s="1" t="s">
        <v>17</v>
      </c>
      <c r="K248" s="1"/>
      <c r="L248" s="1" t="s">
        <v>18</v>
      </c>
    </row>
    <row r="249" spans="1:12">
      <c r="A249" s="1">
        <f>+ROW()-ROW(TBL_1[[#Headers],[ITEM]])</f>
        <v>248</v>
      </c>
      <c r="B249" s="2">
        <v>45789</v>
      </c>
      <c r="C249" s="7">
        <v>0.51180555555555551</v>
      </c>
      <c r="D249" s="1" t="str">
        <f>+IF(WEEKNUM(TBL_1[[#This Row],[FECHA]],2)&lt;10,"W0"&amp;WEEKNUM(TBL_1[[#This Row],[FECHA]],2),"W"&amp;WEEKNUM(TBL_1[[#This Row],[FECHA]],2))</f>
        <v>W20</v>
      </c>
      <c r="E249" s="1" t="s">
        <v>45</v>
      </c>
      <c r="F249" s="1" t="s">
        <v>46</v>
      </c>
      <c r="G249" s="1" t="s">
        <v>47</v>
      </c>
      <c r="H249" s="1" t="s">
        <v>48</v>
      </c>
      <c r="I249" s="1" t="s">
        <v>110</v>
      </c>
      <c r="J249" s="1" t="s">
        <v>17</v>
      </c>
      <c r="K249" s="1"/>
      <c r="L249" s="1" t="s">
        <v>18</v>
      </c>
    </row>
    <row r="250" spans="1:12">
      <c r="A250" s="1">
        <f>+ROW()-ROW(TBL_1[[#Headers],[ITEM]])</f>
        <v>249</v>
      </c>
      <c r="B250" s="2">
        <v>45789</v>
      </c>
      <c r="C250" s="7">
        <v>0.68125000000000002</v>
      </c>
      <c r="D250" s="1" t="str">
        <f>+IF(WEEKNUM(TBL_1[[#This Row],[FECHA]],2)&lt;10,"W0"&amp;WEEKNUM(TBL_1[[#This Row],[FECHA]],2),"W"&amp;WEEKNUM(TBL_1[[#This Row],[FECHA]],2))</f>
        <v>W20</v>
      </c>
      <c r="E250" s="1" t="s">
        <v>228</v>
      </c>
      <c r="F250" s="1" t="s">
        <v>284</v>
      </c>
      <c r="G250" s="1" t="s">
        <v>21</v>
      </c>
      <c r="H250" s="1" t="s">
        <v>131</v>
      </c>
      <c r="I250" s="1" t="s">
        <v>29</v>
      </c>
      <c r="J250" s="1" t="s">
        <v>17</v>
      </c>
      <c r="K250" s="1"/>
      <c r="L250" s="1" t="s">
        <v>18</v>
      </c>
    </row>
    <row r="251" spans="1:12">
      <c r="A251" s="1">
        <f>+ROW()-ROW(TBL_1[[#Headers],[ITEM]])</f>
        <v>250</v>
      </c>
      <c r="B251" s="2">
        <v>45790</v>
      </c>
      <c r="C251" s="7">
        <v>0.18819444444444444</v>
      </c>
      <c r="D251" s="1" t="str">
        <f>+IF(WEEKNUM(TBL_1[[#This Row],[FECHA]],2)&lt;10,"W0"&amp;WEEKNUM(TBL_1[[#This Row],[FECHA]],2),"W"&amp;WEEKNUM(TBL_1[[#This Row],[FECHA]],2))</f>
        <v>W20</v>
      </c>
      <c r="E251" s="1" t="s">
        <v>121</v>
      </c>
      <c r="F251" s="1" t="s">
        <v>122</v>
      </c>
      <c r="G251" s="1" t="s">
        <v>69</v>
      </c>
      <c r="H251" s="1" t="s">
        <v>80</v>
      </c>
      <c r="I251" s="1" t="s">
        <v>227</v>
      </c>
      <c r="J251" s="1" t="s">
        <v>17</v>
      </c>
      <c r="K251" s="1"/>
      <c r="L251" s="1" t="s">
        <v>18</v>
      </c>
    </row>
    <row r="252" spans="1:12">
      <c r="A252" s="1">
        <f>+ROW()-ROW(TBL_1[[#Headers],[ITEM]])</f>
        <v>251</v>
      </c>
      <c r="B252" s="2">
        <v>45790</v>
      </c>
      <c r="C252" s="7">
        <v>0.21527777777777779</v>
      </c>
      <c r="D252" s="1" t="str">
        <f>+IF(WEEKNUM(TBL_1[[#This Row],[FECHA]],2)&lt;10,"W0"&amp;WEEKNUM(TBL_1[[#This Row],[FECHA]],2),"W"&amp;WEEKNUM(TBL_1[[#This Row],[FECHA]],2))</f>
        <v>W20</v>
      </c>
      <c r="E252" s="1" t="s">
        <v>235</v>
      </c>
      <c r="F252" s="1" t="s">
        <v>236</v>
      </c>
      <c r="G252" s="1" t="s">
        <v>14</v>
      </c>
      <c r="H252" s="1" t="s">
        <v>15</v>
      </c>
      <c r="I252" s="1" t="s">
        <v>26</v>
      </c>
      <c r="J252" s="1" t="s">
        <v>17</v>
      </c>
      <c r="K252" s="1"/>
      <c r="L252" s="1" t="s">
        <v>18</v>
      </c>
    </row>
    <row r="253" spans="1:12">
      <c r="A253" s="1">
        <f>+ROW()-ROW(TBL_1[[#Headers],[ITEM]])</f>
        <v>252</v>
      </c>
      <c r="B253" s="2">
        <v>45790</v>
      </c>
      <c r="C253" s="7">
        <v>0.63194444444444442</v>
      </c>
      <c r="D253" s="1" t="str">
        <f>+IF(WEEKNUM(TBL_1[[#This Row],[FECHA]],2)&lt;10,"W0"&amp;WEEKNUM(TBL_1[[#This Row],[FECHA]],2),"W"&amp;WEEKNUM(TBL_1[[#This Row],[FECHA]],2))</f>
        <v>W20</v>
      </c>
      <c r="E253" s="1" t="s">
        <v>238</v>
      </c>
      <c r="F253" s="1" t="s">
        <v>239</v>
      </c>
      <c r="G253" s="1" t="s">
        <v>47</v>
      </c>
      <c r="H253" s="1" t="s">
        <v>60</v>
      </c>
      <c r="I253" s="1" t="s">
        <v>264</v>
      </c>
      <c r="J253" s="1" t="s">
        <v>17</v>
      </c>
      <c r="K253" s="1"/>
      <c r="L253" s="1" t="s">
        <v>18</v>
      </c>
    </row>
    <row r="254" spans="1:12">
      <c r="A254" s="1">
        <f>+ROW()-ROW(TBL_1[[#Headers],[ITEM]])</f>
        <v>253</v>
      </c>
      <c r="B254" s="2">
        <v>45791</v>
      </c>
      <c r="C254" s="7">
        <v>0.99652777777777779</v>
      </c>
      <c r="D254" s="1" t="str">
        <f>+IF(WEEKNUM(TBL_1[[#This Row],[FECHA]],2)&lt;10,"W0"&amp;WEEKNUM(TBL_1[[#This Row],[FECHA]],2),"W"&amp;WEEKNUM(TBL_1[[#This Row],[FECHA]],2))</f>
        <v>W20</v>
      </c>
      <c r="E254" s="1" t="s">
        <v>75</v>
      </c>
      <c r="F254" s="1" t="s">
        <v>138</v>
      </c>
      <c r="G254" s="1" t="s">
        <v>69</v>
      </c>
      <c r="H254" s="1" t="s">
        <v>70</v>
      </c>
      <c r="I254" s="1" t="s">
        <v>103</v>
      </c>
      <c r="J254" s="1" t="s">
        <v>17</v>
      </c>
      <c r="K254" s="1"/>
      <c r="L254" s="1" t="s">
        <v>18</v>
      </c>
    </row>
    <row r="255" spans="1:12">
      <c r="A255" s="1">
        <f>+ROW()-ROW(TBL_1[[#Headers],[ITEM]])</f>
        <v>254</v>
      </c>
      <c r="B255" s="2">
        <v>45792</v>
      </c>
      <c r="C255" s="7">
        <v>0.17222222222222222</v>
      </c>
      <c r="D255" s="1" t="str">
        <f>+IF(WEEKNUM(TBL_1[[#This Row],[FECHA]],2)&lt;10,"W0"&amp;WEEKNUM(TBL_1[[#This Row],[FECHA]],2),"W"&amp;WEEKNUM(TBL_1[[#This Row],[FECHA]],2))</f>
        <v>W20</v>
      </c>
      <c r="E255" s="1" t="s">
        <v>235</v>
      </c>
      <c r="F255" s="1" t="s">
        <v>236</v>
      </c>
      <c r="G255" s="1" t="s">
        <v>14</v>
      </c>
      <c r="H255" s="1" t="s">
        <v>15</v>
      </c>
      <c r="I255" s="1" t="s">
        <v>26</v>
      </c>
      <c r="J255" s="1" t="s">
        <v>17</v>
      </c>
      <c r="K255" s="1"/>
      <c r="L255" s="1" t="s">
        <v>18</v>
      </c>
    </row>
    <row r="256" spans="1:12">
      <c r="A256" s="1">
        <f>+ROW()-ROW(TBL_1[[#Headers],[ITEM]])</f>
        <v>255</v>
      </c>
      <c r="B256" s="2">
        <v>45792</v>
      </c>
      <c r="C256" s="7">
        <v>0.18263888888888888</v>
      </c>
      <c r="D256" s="1" t="str">
        <f>+IF(WEEKNUM(TBL_1[[#This Row],[FECHA]],2)&lt;10,"W0"&amp;WEEKNUM(TBL_1[[#This Row],[FECHA]],2),"W"&amp;WEEKNUM(TBL_1[[#This Row],[FECHA]],2))</f>
        <v>W20</v>
      </c>
      <c r="E256" s="1" t="s">
        <v>268</v>
      </c>
      <c r="F256" s="1" t="s">
        <v>269</v>
      </c>
      <c r="G256" s="1" t="s">
        <v>69</v>
      </c>
      <c r="H256" s="1" t="s">
        <v>270</v>
      </c>
      <c r="I256" s="1" t="s">
        <v>227</v>
      </c>
      <c r="J256" s="1" t="s">
        <v>17</v>
      </c>
      <c r="K256" s="1"/>
      <c r="L256" s="1" t="s">
        <v>18</v>
      </c>
    </row>
    <row r="257" spans="1:12">
      <c r="A257" s="1">
        <f>+ROW()-ROW(TBL_1[[#Headers],[ITEM]])</f>
        <v>256</v>
      </c>
      <c r="B257" s="2">
        <v>45793</v>
      </c>
      <c r="C257" s="7">
        <v>0.67083333333333328</v>
      </c>
      <c r="D257" s="1" t="str">
        <f>+IF(WEEKNUM(TBL_1[[#This Row],[FECHA]],2)&lt;10,"W0"&amp;WEEKNUM(TBL_1[[#This Row],[FECHA]],2),"W"&amp;WEEKNUM(TBL_1[[#This Row],[FECHA]],2))</f>
        <v>W20</v>
      </c>
      <c r="E257" s="1" t="s">
        <v>62</v>
      </c>
      <c r="F257" s="1" t="s">
        <v>63</v>
      </c>
      <c r="G257" s="1" t="s">
        <v>64</v>
      </c>
      <c r="H257" s="1" t="s">
        <v>65</v>
      </c>
      <c r="I257" s="1" t="s">
        <v>66</v>
      </c>
      <c r="J257" s="1" t="s">
        <v>17</v>
      </c>
      <c r="K257" s="1"/>
      <c r="L257" s="1" t="s">
        <v>18</v>
      </c>
    </row>
    <row r="258" spans="1:12">
      <c r="A258" s="1">
        <f>+ROW()-ROW(TBL_1[[#Headers],[ITEM]])</f>
        <v>257</v>
      </c>
      <c r="B258" s="2">
        <v>45794</v>
      </c>
      <c r="C258" s="7">
        <v>0.47916666666666669</v>
      </c>
      <c r="D258" s="1" t="str">
        <f>+IF(WEEKNUM(TBL_1[[#This Row],[FECHA]],2)&lt;10,"W0"&amp;WEEKNUM(TBL_1[[#This Row],[FECHA]],2),"W"&amp;WEEKNUM(TBL_1[[#This Row],[FECHA]],2))</f>
        <v>W20</v>
      </c>
      <c r="E258" s="1" t="s">
        <v>235</v>
      </c>
      <c r="F258" s="1" t="s">
        <v>236</v>
      </c>
      <c r="G258" s="1" t="s">
        <v>14</v>
      </c>
      <c r="H258" s="1" t="s">
        <v>15</v>
      </c>
      <c r="I258" s="1" t="s">
        <v>26</v>
      </c>
      <c r="J258" s="1" t="s">
        <v>17</v>
      </c>
      <c r="K258" s="1"/>
      <c r="L258" s="1" t="s">
        <v>18</v>
      </c>
    </row>
    <row r="259" spans="1:12">
      <c r="A259" s="1">
        <f>+ROW()-ROW(TBL_1[[#Headers],[ITEM]])</f>
        <v>258</v>
      </c>
      <c r="B259" s="2">
        <v>45796</v>
      </c>
      <c r="C259" s="7">
        <v>0.50763888888888886</v>
      </c>
      <c r="D259" s="1" t="str">
        <f>+IF(WEEKNUM(TBL_1[[#This Row],[FECHA]],2)&lt;10,"W0"&amp;WEEKNUM(TBL_1[[#This Row],[FECHA]],2),"W"&amp;WEEKNUM(TBL_1[[#This Row],[FECHA]],2))</f>
        <v>W21</v>
      </c>
      <c r="E259" s="1" t="s">
        <v>207</v>
      </c>
      <c r="F259" s="1" t="s">
        <v>285</v>
      </c>
      <c r="G259" s="1" t="s">
        <v>47</v>
      </c>
      <c r="H259" s="1" t="s">
        <v>48</v>
      </c>
      <c r="I259" s="1" t="s">
        <v>110</v>
      </c>
      <c r="J259" s="1" t="s">
        <v>17</v>
      </c>
      <c r="K259" s="1"/>
      <c r="L259" s="1" t="s">
        <v>18</v>
      </c>
    </row>
    <row r="260" spans="1:12">
      <c r="A260" s="1">
        <f>+ROW()-ROW(TBL_1[[#Headers],[ITEM]])</f>
        <v>259</v>
      </c>
      <c r="B260" s="2">
        <v>45796</v>
      </c>
      <c r="C260" s="7">
        <v>0.50763888888888886</v>
      </c>
      <c r="D260" s="1" t="str">
        <f>+IF(WEEKNUM(TBL_1[[#This Row],[FECHA]],2)&lt;10,"W0"&amp;WEEKNUM(TBL_1[[#This Row],[FECHA]],2),"W"&amp;WEEKNUM(TBL_1[[#This Row],[FECHA]],2))</f>
        <v>W21</v>
      </c>
      <c r="E260" s="1" t="s">
        <v>278</v>
      </c>
      <c r="F260" s="1" t="s">
        <v>276</v>
      </c>
      <c r="G260" s="1" t="s">
        <v>47</v>
      </c>
      <c r="H260" s="1" t="s">
        <v>48</v>
      </c>
      <c r="I260" s="1" t="s">
        <v>49</v>
      </c>
      <c r="J260" s="1" t="s">
        <v>17</v>
      </c>
      <c r="K260" s="1"/>
      <c r="L260" s="1" t="s">
        <v>18</v>
      </c>
    </row>
    <row r="261" spans="1:12">
      <c r="A261" s="1">
        <f>+ROW()-ROW(TBL_1[[#Headers],[ITEM]])</f>
        <v>260</v>
      </c>
      <c r="B261" s="2">
        <v>45796</v>
      </c>
      <c r="C261" s="7">
        <v>0.52847222222222223</v>
      </c>
      <c r="D261" s="1" t="str">
        <f>+IF(WEEKNUM(TBL_1[[#This Row],[FECHA]],2)&lt;10,"W0"&amp;WEEKNUM(TBL_1[[#This Row],[FECHA]],2),"W"&amp;WEEKNUM(TBL_1[[#This Row],[FECHA]],2))</f>
        <v>W21</v>
      </c>
      <c r="E261" s="1" t="s">
        <v>286</v>
      </c>
      <c r="F261" s="1" t="s">
        <v>287</v>
      </c>
      <c r="G261" s="1" t="s">
        <v>47</v>
      </c>
      <c r="H261" s="1" t="s">
        <v>48</v>
      </c>
      <c r="I261" s="1" t="s">
        <v>49</v>
      </c>
      <c r="J261" s="1" t="s">
        <v>17</v>
      </c>
      <c r="K261" s="1"/>
      <c r="L261" s="1" t="s">
        <v>18</v>
      </c>
    </row>
    <row r="262" spans="1:12">
      <c r="A262" s="1">
        <f>+ROW()-ROW(TBL_1[[#Headers],[ITEM]])</f>
        <v>261</v>
      </c>
      <c r="B262" s="2">
        <v>45796</v>
      </c>
      <c r="C262" s="7">
        <v>0.52916666666666667</v>
      </c>
      <c r="D262" s="1" t="str">
        <f>+IF(WEEKNUM(TBL_1[[#This Row],[FECHA]],2)&lt;10,"W0"&amp;WEEKNUM(TBL_1[[#This Row],[FECHA]],2),"W"&amp;WEEKNUM(TBL_1[[#This Row],[FECHA]],2))</f>
        <v>W21</v>
      </c>
      <c r="E262" s="1" t="s">
        <v>223</v>
      </c>
      <c r="F262" s="1" t="s">
        <v>224</v>
      </c>
      <c r="G262" s="1" t="s">
        <v>47</v>
      </c>
      <c r="H262" s="1" t="s">
        <v>48</v>
      </c>
      <c r="I262" s="1" t="s">
        <v>49</v>
      </c>
      <c r="J262" s="1" t="s">
        <v>17</v>
      </c>
      <c r="K262" s="1"/>
      <c r="L262" s="1" t="s">
        <v>18</v>
      </c>
    </row>
    <row r="263" spans="1:12">
      <c r="A263" s="1">
        <f>+ROW()-ROW(TBL_1[[#Headers],[ITEM]])</f>
        <v>262</v>
      </c>
      <c r="B263" s="2">
        <v>45796</v>
      </c>
      <c r="C263" s="7">
        <v>0.53819444444444442</v>
      </c>
      <c r="D263" s="1" t="str">
        <f>+IF(WEEKNUM(TBL_1[[#This Row],[FECHA]],2)&lt;10,"W0"&amp;WEEKNUM(TBL_1[[#This Row],[FECHA]],2),"W"&amp;WEEKNUM(TBL_1[[#This Row],[FECHA]],2))</f>
        <v>W21</v>
      </c>
      <c r="E263" s="1" t="s">
        <v>169</v>
      </c>
      <c r="F263" s="1" t="s">
        <v>170</v>
      </c>
      <c r="G263" s="1" t="s">
        <v>47</v>
      </c>
      <c r="H263" s="1" t="s">
        <v>48</v>
      </c>
      <c r="I263" s="1" t="s">
        <v>110</v>
      </c>
      <c r="J263" s="1" t="s">
        <v>17</v>
      </c>
      <c r="K263" s="1"/>
      <c r="L263" s="1" t="s">
        <v>18</v>
      </c>
    </row>
    <row r="264" spans="1:12">
      <c r="A264" s="1">
        <f>+ROW()-ROW(TBL_1[[#Headers],[ITEM]])</f>
        <v>263</v>
      </c>
      <c r="B264" s="2">
        <v>45796</v>
      </c>
      <c r="C264" s="7">
        <v>0.60902777777777772</v>
      </c>
      <c r="D264" s="1" t="str">
        <f>+IF(WEEKNUM(TBL_1[[#This Row],[FECHA]],2)&lt;10,"W0"&amp;WEEKNUM(TBL_1[[#This Row],[FECHA]],2),"W"&amp;WEEKNUM(TBL_1[[#This Row],[FECHA]],2))</f>
        <v>W21</v>
      </c>
      <c r="E264" s="1" t="s">
        <v>288</v>
      </c>
      <c r="F264" s="1" t="s">
        <v>289</v>
      </c>
      <c r="G264" s="1" t="s">
        <v>47</v>
      </c>
      <c r="H264" s="1" t="s">
        <v>48</v>
      </c>
      <c r="I264" s="1" t="s">
        <v>49</v>
      </c>
      <c r="J264" s="1" t="s">
        <v>17</v>
      </c>
      <c r="K264" s="1"/>
      <c r="L264" s="1" t="s">
        <v>18</v>
      </c>
    </row>
    <row r="265" spans="1:12">
      <c r="A265" s="1">
        <f>+ROW()-ROW(TBL_1[[#Headers],[ITEM]])</f>
        <v>264</v>
      </c>
      <c r="B265" s="2">
        <v>45796</v>
      </c>
      <c r="C265" s="7">
        <v>0.66319444444444442</v>
      </c>
      <c r="D265" s="1" t="str">
        <f>+IF(WEEKNUM(TBL_1[[#This Row],[FECHA]],2)&lt;10,"W0"&amp;WEEKNUM(TBL_1[[#This Row],[FECHA]],2),"W"&amp;WEEKNUM(TBL_1[[#This Row],[FECHA]],2))</f>
        <v>W21</v>
      </c>
      <c r="E265" s="1" t="s">
        <v>290</v>
      </c>
      <c r="F265" s="1" t="s">
        <v>291</v>
      </c>
      <c r="G265" s="1" t="s">
        <v>47</v>
      </c>
      <c r="H265" s="1" t="s">
        <v>48</v>
      </c>
      <c r="I265" s="1" t="s">
        <v>110</v>
      </c>
      <c r="J265" s="1" t="s">
        <v>17</v>
      </c>
      <c r="K265" s="1"/>
      <c r="L265" s="1" t="s">
        <v>18</v>
      </c>
    </row>
    <row r="266" spans="1:12">
      <c r="A266" s="1">
        <f>+ROW()-ROW(TBL_1[[#Headers],[ITEM]])</f>
        <v>265</v>
      </c>
      <c r="B266" s="2">
        <v>45797</v>
      </c>
      <c r="C266" s="7">
        <v>0.56874999999999998</v>
      </c>
      <c r="D266" s="1" t="str">
        <f>+IF(WEEKNUM(TBL_1[[#This Row],[FECHA]],2)&lt;10,"W0"&amp;WEEKNUM(TBL_1[[#This Row],[FECHA]],2),"W"&amp;WEEKNUM(TBL_1[[#This Row],[FECHA]],2))</f>
        <v>W21</v>
      </c>
      <c r="E266" s="1" t="s">
        <v>275</v>
      </c>
      <c r="F266" s="1" t="s">
        <v>292</v>
      </c>
      <c r="G266" s="1" t="s">
        <v>47</v>
      </c>
      <c r="H266" s="1" t="s">
        <v>48</v>
      </c>
      <c r="I266" s="1" t="s">
        <v>110</v>
      </c>
      <c r="J266" s="1" t="s">
        <v>17</v>
      </c>
      <c r="K266" s="1"/>
      <c r="L266" s="1" t="s">
        <v>18</v>
      </c>
    </row>
    <row r="267" spans="1:12">
      <c r="A267" s="1">
        <f>+ROW()-ROW(TBL_1[[#Headers],[ITEM]])</f>
        <v>266</v>
      </c>
      <c r="B267" s="2">
        <v>45797</v>
      </c>
      <c r="C267" s="7">
        <v>0.63958333333333328</v>
      </c>
      <c r="D267" s="1" t="str">
        <f>+IF(WEEKNUM(TBL_1[[#This Row],[FECHA]],2)&lt;10,"W0"&amp;WEEKNUM(TBL_1[[#This Row],[FECHA]],2),"W"&amp;WEEKNUM(TBL_1[[#This Row],[FECHA]],2))</f>
        <v>W21</v>
      </c>
      <c r="E267" s="1" t="s">
        <v>288</v>
      </c>
      <c r="F267" s="1" t="s">
        <v>293</v>
      </c>
      <c r="G267" s="1" t="s">
        <v>47</v>
      </c>
      <c r="H267" s="1" t="s">
        <v>48</v>
      </c>
      <c r="I267" s="1" t="s">
        <v>110</v>
      </c>
      <c r="J267" s="1" t="s">
        <v>17</v>
      </c>
      <c r="K267" s="1"/>
      <c r="L267" s="1" t="s">
        <v>18</v>
      </c>
    </row>
    <row r="268" spans="1:12">
      <c r="A268" s="1">
        <f>+ROW()-ROW(TBL_1[[#Headers],[ITEM]])</f>
        <v>267</v>
      </c>
      <c r="B268" s="2">
        <v>45797</v>
      </c>
      <c r="C268" s="7">
        <v>0.73472222222222228</v>
      </c>
      <c r="D268" s="1" t="str">
        <f>+IF(WEEKNUM(TBL_1[[#This Row],[FECHA]],2)&lt;10,"W0"&amp;WEEKNUM(TBL_1[[#This Row],[FECHA]],2),"W"&amp;WEEKNUM(TBL_1[[#This Row],[FECHA]],2))</f>
        <v>W21</v>
      </c>
      <c r="E268" s="1" t="s">
        <v>108</v>
      </c>
      <c r="F268" s="1" t="s">
        <v>294</v>
      </c>
      <c r="G268" s="1" t="s">
        <v>47</v>
      </c>
      <c r="H268" s="1" t="s">
        <v>48</v>
      </c>
      <c r="I268" s="1" t="s">
        <v>49</v>
      </c>
      <c r="J268" s="1" t="s">
        <v>17</v>
      </c>
      <c r="K268" s="1"/>
      <c r="L268" s="1" t="s">
        <v>18</v>
      </c>
    </row>
    <row r="269" spans="1:12">
      <c r="A269" s="1">
        <f>+ROW()-ROW(TBL_1[[#Headers],[ITEM]])</f>
        <v>268</v>
      </c>
      <c r="B269" s="2">
        <v>45798</v>
      </c>
      <c r="C269" s="7">
        <v>0.35902777777777778</v>
      </c>
      <c r="D269" s="1" t="str">
        <f>+IF(WEEKNUM(TBL_1[[#This Row],[FECHA]],2)&lt;10,"W0"&amp;WEEKNUM(TBL_1[[#This Row],[FECHA]],2),"W"&amp;WEEKNUM(TBL_1[[#This Row],[FECHA]],2))</f>
        <v>W21</v>
      </c>
      <c r="E269" s="1" t="s">
        <v>37</v>
      </c>
      <c r="F269" s="1" t="s">
        <v>236</v>
      </c>
      <c r="G269" s="1" t="s">
        <v>14</v>
      </c>
      <c r="H269" s="1" t="s">
        <v>15</v>
      </c>
      <c r="I269" s="1" t="s">
        <v>26</v>
      </c>
      <c r="J269" s="1" t="s">
        <v>17</v>
      </c>
      <c r="K269" s="1"/>
      <c r="L269" s="1" t="s">
        <v>18</v>
      </c>
    </row>
    <row r="270" spans="1:12">
      <c r="A270" s="1">
        <f>+ROW()-ROW(TBL_1[[#Headers],[ITEM]])</f>
        <v>269</v>
      </c>
      <c r="B270" s="2">
        <v>45798</v>
      </c>
      <c r="C270" s="7">
        <v>0.35972222222222222</v>
      </c>
      <c r="D270" s="1" t="str">
        <f>+IF(WEEKNUM(TBL_1[[#This Row],[FECHA]],2)&lt;10,"W0"&amp;WEEKNUM(TBL_1[[#This Row],[FECHA]],2),"W"&amp;WEEKNUM(TBL_1[[#This Row],[FECHA]],2))</f>
        <v>W21</v>
      </c>
      <c r="E270" s="1" t="s">
        <v>50</v>
      </c>
      <c r="F270" s="1" t="s">
        <v>283</v>
      </c>
      <c r="G270" s="1" t="s">
        <v>14</v>
      </c>
      <c r="H270" s="1" t="s">
        <v>15</v>
      </c>
      <c r="I270" s="1" t="s">
        <v>77</v>
      </c>
      <c r="J270" s="1" t="s">
        <v>17</v>
      </c>
      <c r="K270" s="1"/>
      <c r="L270" s="1" t="s">
        <v>18</v>
      </c>
    </row>
    <row r="271" spans="1:12">
      <c r="A271" s="1">
        <f>+ROW()-ROW(TBL_1[[#Headers],[ITEM]])</f>
        <v>270</v>
      </c>
      <c r="B271" s="2">
        <v>45798</v>
      </c>
      <c r="C271" s="7">
        <v>0.39861111111111114</v>
      </c>
      <c r="D271" s="1" t="str">
        <f>+IF(WEEKNUM(TBL_1[[#This Row],[FECHA]],2)&lt;10,"W0"&amp;WEEKNUM(TBL_1[[#This Row],[FECHA]],2),"W"&amp;WEEKNUM(TBL_1[[#This Row],[FECHA]],2))</f>
        <v>W21</v>
      </c>
      <c r="E271" s="1" t="s">
        <v>202</v>
      </c>
      <c r="F271" s="1" t="s">
        <v>203</v>
      </c>
      <c r="G271" s="1" t="s">
        <v>14</v>
      </c>
      <c r="H271" s="1" t="s">
        <v>15</v>
      </c>
      <c r="I271" s="1" t="s">
        <v>77</v>
      </c>
      <c r="J271" s="1" t="s">
        <v>17</v>
      </c>
      <c r="K271" s="1"/>
      <c r="L271" s="1" t="s">
        <v>18</v>
      </c>
    </row>
    <row r="272" spans="1:12">
      <c r="A272" s="1">
        <f>+ROW()-ROW(TBL_1[[#Headers],[ITEM]])</f>
        <v>271</v>
      </c>
      <c r="B272" s="2">
        <v>45799</v>
      </c>
      <c r="C272" s="7">
        <v>0.49930555555555556</v>
      </c>
      <c r="D272" s="1" t="str">
        <f>+IF(WEEKNUM(TBL_1[[#This Row],[FECHA]],2)&lt;10,"W0"&amp;WEEKNUM(TBL_1[[#This Row],[FECHA]],2),"W"&amp;WEEKNUM(TBL_1[[#This Row],[FECHA]],2))</f>
        <v>W21</v>
      </c>
      <c r="E272" s="1" t="s">
        <v>257</v>
      </c>
      <c r="F272" s="1" t="s">
        <v>258</v>
      </c>
      <c r="G272" s="1" t="s">
        <v>47</v>
      </c>
      <c r="H272" s="1" t="s">
        <v>48</v>
      </c>
      <c r="I272" s="1" t="s">
        <v>110</v>
      </c>
      <c r="J272" s="1" t="s">
        <v>17</v>
      </c>
      <c r="K272" s="1"/>
      <c r="L272" s="1" t="s">
        <v>18</v>
      </c>
    </row>
    <row r="273" spans="1:12">
      <c r="A273" s="1">
        <f>+ROW()-ROW(TBL_1[[#Headers],[ITEM]])</f>
        <v>272</v>
      </c>
      <c r="B273" s="2">
        <v>45799</v>
      </c>
      <c r="C273" s="7">
        <v>0.62083333333333335</v>
      </c>
      <c r="D273" s="1" t="str">
        <f>+IF(WEEKNUM(TBL_1[[#This Row],[FECHA]],2)&lt;10,"W0"&amp;WEEKNUM(TBL_1[[#This Row],[FECHA]],2),"W"&amp;WEEKNUM(TBL_1[[#This Row],[FECHA]],2))</f>
        <v>W21</v>
      </c>
      <c r="E273" s="1" t="s">
        <v>295</v>
      </c>
      <c r="F273" s="1" t="s">
        <v>296</v>
      </c>
      <c r="G273" s="1" t="s">
        <v>47</v>
      </c>
      <c r="H273" s="1" t="s">
        <v>48</v>
      </c>
      <c r="I273" s="1" t="s">
        <v>110</v>
      </c>
      <c r="J273" s="1" t="s">
        <v>17</v>
      </c>
      <c r="K273" s="1"/>
      <c r="L273" s="1" t="s">
        <v>18</v>
      </c>
    </row>
    <row r="274" spans="1:12">
      <c r="A274" s="1">
        <f>+ROW()-ROW(TBL_1[[#Headers],[ITEM]])</f>
        <v>273</v>
      </c>
      <c r="B274" s="2">
        <v>45804</v>
      </c>
      <c r="C274" s="7">
        <v>0.23125000000000001</v>
      </c>
      <c r="D274" s="1" t="str">
        <f>+IF(WEEKNUM(TBL_1[[#This Row],[FECHA]],2)&lt;10,"W0"&amp;WEEKNUM(TBL_1[[#This Row],[FECHA]],2),"W"&amp;WEEKNUM(TBL_1[[#This Row],[FECHA]],2))</f>
        <v>W22</v>
      </c>
      <c r="E274" s="1" t="s">
        <v>297</v>
      </c>
      <c r="F274" s="1" t="s">
        <v>298</v>
      </c>
      <c r="G274" s="1" t="s">
        <v>69</v>
      </c>
      <c r="H274" s="1" t="s">
        <v>70</v>
      </c>
      <c r="I274" s="1" t="s">
        <v>103</v>
      </c>
      <c r="J274" s="1" t="s">
        <v>17</v>
      </c>
      <c r="K274" s="1"/>
      <c r="L274" s="1" t="s">
        <v>18</v>
      </c>
    </row>
    <row r="275" spans="1:12">
      <c r="A275" s="1">
        <f>+ROW()-ROW(TBL_1[[#Headers],[ITEM]])</f>
        <v>274</v>
      </c>
      <c r="B275" s="2">
        <v>45804</v>
      </c>
      <c r="C275" s="7">
        <v>0.44513888888888886</v>
      </c>
      <c r="D275" s="1" t="str">
        <f>+IF(WEEKNUM(TBL_1[[#This Row],[FECHA]],2)&lt;10,"W0"&amp;WEEKNUM(TBL_1[[#This Row],[FECHA]],2),"W"&amp;WEEKNUM(TBL_1[[#This Row],[FECHA]],2))</f>
        <v>W22</v>
      </c>
      <c r="E275" s="1" t="s">
        <v>82</v>
      </c>
      <c r="F275" s="1" t="s">
        <v>16</v>
      </c>
      <c r="G275" s="1" t="s">
        <v>14</v>
      </c>
      <c r="H275" s="1" t="s">
        <v>15</v>
      </c>
      <c r="I275" s="1" t="s">
        <v>26</v>
      </c>
      <c r="J275" s="1" t="s">
        <v>211</v>
      </c>
      <c r="K275" s="1"/>
      <c r="L275" s="1" t="s">
        <v>18</v>
      </c>
    </row>
    <row r="276" spans="1:12">
      <c r="A276" s="1">
        <f>+ROW()-ROW(TBL_1[[#Headers],[ITEM]])</f>
        <v>275</v>
      </c>
      <c r="B276" s="2">
        <v>45804</v>
      </c>
      <c r="C276" s="7">
        <v>0.48680555555555599</v>
      </c>
      <c r="D276" s="1" t="str">
        <f>+IF(WEEKNUM(TBL_1[[#This Row],[FECHA]],2)&lt;10,"W0"&amp;WEEKNUM(TBL_1[[#This Row],[FECHA]],2),"W"&amp;WEEKNUM(TBL_1[[#This Row],[FECHA]],2))</f>
        <v>W22</v>
      </c>
      <c r="E276" s="1" t="s">
        <v>167</v>
      </c>
      <c r="F276" s="1" t="s">
        <v>147</v>
      </c>
      <c r="G276" s="1" t="s">
        <v>69</v>
      </c>
      <c r="H276" s="1" t="s">
        <v>94</v>
      </c>
      <c r="I276" s="1" t="s">
        <v>95</v>
      </c>
      <c r="J276" s="1" t="s">
        <v>17</v>
      </c>
      <c r="K276" s="1"/>
      <c r="L276" s="1" t="s">
        <v>18</v>
      </c>
    </row>
    <row r="277" spans="1:12">
      <c r="A277" s="1">
        <f>+ROW()-ROW(TBL_1[[#Headers],[ITEM]])</f>
        <v>276</v>
      </c>
      <c r="B277" s="2">
        <v>45805</v>
      </c>
      <c r="C277" s="7">
        <v>0.52708333333333335</v>
      </c>
      <c r="D277" s="1" t="str">
        <f>+IF(WEEKNUM(TBL_1[[#This Row],[FECHA]],2)&lt;10,"W0"&amp;WEEKNUM(TBL_1[[#This Row],[FECHA]],2),"W"&amp;WEEKNUM(TBL_1[[#This Row],[FECHA]],2))</f>
        <v>W22</v>
      </c>
      <c r="E277" s="1" t="s">
        <v>299</v>
      </c>
      <c r="F277" s="1" t="s">
        <v>300</v>
      </c>
      <c r="G277" s="1" t="s">
        <v>47</v>
      </c>
      <c r="H277" s="1" t="s">
        <v>94</v>
      </c>
      <c r="I277" s="1" t="s">
        <v>196</v>
      </c>
      <c r="J277" s="1" t="s">
        <v>17</v>
      </c>
      <c r="K277" s="1"/>
      <c r="L277" s="1" t="s">
        <v>18</v>
      </c>
    </row>
    <row r="278" spans="1:12">
      <c r="A278" s="1">
        <f>+ROW()-ROW(TBL_1[[#Headers],[ITEM]])</f>
        <v>277</v>
      </c>
      <c r="B278" s="2">
        <v>45805</v>
      </c>
      <c r="C278" s="7">
        <v>0.72638888888888886</v>
      </c>
      <c r="D278" s="1" t="str">
        <f>+IF(WEEKNUM(TBL_1[[#This Row],[FECHA]],2)&lt;10,"W0"&amp;WEEKNUM(TBL_1[[#This Row],[FECHA]],2),"W"&amp;WEEKNUM(TBL_1[[#This Row],[FECHA]],2))</f>
        <v>W22</v>
      </c>
      <c r="E278" s="1" t="s">
        <v>164</v>
      </c>
      <c r="F278" s="1" t="s">
        <v>245</v>
      </c>
      <c r="G278" s="1" t="s">
        <v>14</v>
      </c>
      <c r="H278" s="1" t="s">
        <v>15</v>
      </c>
      <c r="I278" s="1" t="s">
        <v>26</v>
      </c>
      <c r="J278" s="1" t="s">
        <v>17</v>
      </c>
      <c r="K278" s="1"/>
      <c r="L278" s="1" t="s">
        <v>18</v>
      </c>
    </row>
    <row r="279" spans="1:12">
      <c r="A279" s="1">
        <f>+ROW()-ROW(TBL_1[[#Headers],[ITEM]])</f>
        <v>278</v>
      </c>
      <c r="B279" s="2">
        <v>45806</v>
      </c>
      <c r="C279" s="7">
        <v>0.20277777777777778</v>
      </c>
      <c r="D279" s="1" t="str">
        <f>+IF(WEEKNUM(TBL_1[[#This Row],[FECHA]],2)&lt;10,"W0"&amp;WEEKNUM(TBL_1[[#This Row],[FECHA]],2),"W"&amp;WEEKNUM(TBL_1[[#This Row],[FECHA]],2))</f>
        <v>W22</v>
      </c>
      <c r="E279" s="1" t="s">
        <v>156</v>
      </c>
      <c r="F279" s="1" t="s">
        <v>301</v>
      </c>
      <c r="G279" s="1" t="s">
        <v>14</v>
      </c>
      <c r="H279" s="1" t="s">
        <v>41</v>
      </c>
      <c r="I279" s="1" t="s">
        <v>174</v>
      </c>
      <c r="J279" s="1" t="s">
        <v>17</v>
      </c>
      <c r="K279" s="1"/>
      <c r="L279" s="1" t="s">
        <v>18</v>
      </c>
    </row>
    <row r="280" spans="1:12">
      <c r="A280" s="1">
        <f>+ROW()-ROW(TBL_1[[#Headers],[ITEM]])</f>
        <v>279</v>
      </c>
      <c r="B280" s="2">
        <v>45806</v>
      </c>
      <c r="C280" s="7">
        <v>0.22222222222222221</v>
      </c>
      <c r="D280" s="1" t="str">
        <f>+IF(WEEKNUM(TBL_1[[#This Row],[FECHA]],2)&lt;10,"W0"&amp;WEEKNUM(TBL_1[[#This Row],[FECHA]],2),"W"&amp;WEEKNUM(TBL_1[[#This Row],[FECHA]],2))</f>
        <v>W22</v>
      </c>
      <c r="E280" s="1" t="s">
        <v>302</v>
      </c>
      <c r="F280" s="1" t="s">
        <v>280</v>
      </c>
      <c r="G280" s="1" t="s">
        <v>14</v>
      </c>
      <c r="H280" s="1" t="s">
        <v>41</v>
      </c>
      <c r="I280" s="1" t="s">
        <v>174</v>
      </c>
      <c r="J280" s="1" t="s">
        <v>17</v>
      </c>
      <c r="K280" s="1"/>
      <c r="L280" s="1" t="s">
        <v>18</v>
      </c>
    </row>
    <row r="281" spans="1:12">
      <c r="A281" s="1">
        <f>+ROW()-ROW(TBL_1[[#Headers],[ITEM]])</f>
        <v>280</v>
      </c>
      <c r="B281" s="2">
        <v>45806</v>
      </c>
      <c r="C281" s="9">
        <v>0.22361111111111112</v>
      </c>
      <c r="D281" s="1" t="str">
        <f>+IF(WEEKNUM(TBL_1[[#This Row],[FECHA]],2)&lt;10,"W0"&amp;WEEKNUM(TBL_1[[#This Row],[FECHA]],2),"W"&amp;WEEKNUM(TBL_1[[#This Row],[FECHA]],2))</f>
        <v>W22</v>
      </c>
      <c r="E281" s="1" t="s">
        <v>178</v>
      </c>
      <c r="F281" s="1" t="s">
        <v>179</v>
      </c>
      <c r="G281" s="1" t="s">
        <v>14</v>
      </c>
      <c r="H281" s="1" t="s">
        <v>15</v>
      </c>
      <c r="I281" s="1" t="s">
        <v>16</v>
      </c>
      <c r="J281" s="1" t="s">
        <v>17</v>
      </c>
      <c r="K281" s="1"/>
      <c r="L281" s="1" t="s">
        <v>18</v>
      </c>
    </row>
    <row r="282" spans="1:12">
      <c r="A282" s="1">
        <f>+ROW()-ROW(TBL_1[[#Headers],[ITEM]])</f>
        <v>281</v>
      </c>
      <c r="B282" s="2">
        <v>45806</v>
      </c>
      <c r="C282" s="9">
        <v>0.375</v>
      </c>
      <c r="D282" s="1" t="str">
        <f>+IF(WEEKNUM(TBL_1[[#This Row],[FECHA]],2)&lt;10,"W0"&amp;WEEKNUM(TBL_1[[#This Row],[FECHA]],2),"W"&amp;WEEKNUM(TBL_1[[#This Row],[FECHA]],2))</f>
        <v>W22</v>
      </c>
      <c r="E282" s="7" t="s">
        <v>303</v>
      </c>
      <c r="F282" s="1" t="s">
        <v>304</v>
      </c>
      <c r="G282" s="1" t="s">
        <v>14</v>
      </c>
      <c r="H282" s="1" t="s">
        <v>41</v>
      </c>
      <c r="I282" s="1" t="s">
        <v>174</v>
      </c>
      <c r="J282" s="1" t="s">
        <v>17</v>
      </c>
      <c r="K282" s="1"/>
      <c r="L282" s="1" t="s">
        <v>18</v>
      </c>
    </row>
    <row r="283" spans="1:12">
      <c r="A283" s="1">
        <f>+ROW()-ROW(TBL_1[[#Headers],[ITEM]])</f>
        <v>282</v>
      </c>
      <c r="B283" s="2">
        <v>45806</v>
      </c>
      <c r="C283" s="7">
        <v>0.37777777777777777</v>
      </c>
      <c r="D283" s="1" t="str">
        <f>+IF(WEEKNUM(TBL_1[[#This Row],[FECHA]],2)&lt;10,"W0"&amp;WEEKNUM(TBL_1[[#This Row],[FECHA]],2),"W"&amp;WEEKNUM(TBL_1[[#This Row],[FECHA]],2))</f>
        <v>W22</v>
      </c>
      <c r="E283" s="1" t="s">
        <v>27</v>
      </c>
      <c r="F283" s="1" t="s">
        <v>28</v>
      </c>
      <c r="G283" s="1" t="s">
        <v>21</v>
      </c>
      <c r="H283" s="1" t="s">
        <v>181</v>
      </c>
      <c r="I283" s="1" t="s">
        <v>305</v>
      </c>
      <c r="J283" s="1" t="s">
        <v>17</v>
      </c>
      <c r="K283" s="1"/>
      <c r="L283" s="1" t="s">
        <v>18</v>
      </c>
    </row>
    <row r="284" spans="1:12">
      <c r="A284" s="1">
        <f>+ROW()-ROW(TBL_1[[#Headers],[ITEM]])</f>
        <v>283</v>
      </c>
      <c r="B284" s="2">
        <v>45807</v>
      </c>
      <c r="C284" s="7">
        <v>0.62430555555555556</v>
      </c>
      <c r="D284" s="1" t="str">
        <f>+IF(WEEKNUM(TBL_1[[#This Row],[FECHA]],2)&lt;10,"W0"&amp;WEEKNUM(TBL_1[[#This Row],[FECHA]],2),"W"&amp;WEEKNUM(TBL_1[[#This Row],[FECHA]],2))</f>
        <v>W22</v>
      </c>
      <c r="E284" s="1" t="s">
        <v>306</v>
      </c>
      <c r="F284" s="1" t="s">
        <v>307</v>
      </c>
      <c r="G284" s="1" t="s">
        <v>69</v>
      </c>
      <c r="H284" s="1" t="s">
        <v>163</v>
      </c>
      <c r="I284" s="1" t="s">
        <v>99</v>
      </c>
      <c r="J284" s="1" t="s">
        <v>17</v>
      </c>
      <c r="K284" s="1"/>
      <c r="L284" s="1" t="s">
        <v>18</v>
      </c>
    </row>
    <row r="285" spans="1:12">
      <c r="A285" s="1">
        <f>+ROW()-ROW(TBL_1[[#Headers],[ITEM]])</f>
        <v>284</v>
      </c>
      <c r="B285" s="2">
        <v>45807</v>
      </c>
      <c r="C285" s="7">
        <v>0.65972222222222221</v>
      </c>
      <c r="D285" s="1" t="str">
        <f>+IF(WEEKNUM(TBL_1[[#This Row],[FECHA]],2)&lt;10,"W0"&amp;WEEKNUM(TBL_1[[#This Row],[FECHA]],2),"W"&amp;WEEKNUM(TBL_1[[#This Row],[FECHA]],2))</f>
        <v>W22</v>
      </c>
      <c r="E285" s="1" t="s">
        <v>27</v>
      </c>
      <c r="F285" s="1" t="s">
        <v>28</v>
      </c>
      <c r="G285" s="1" t="s">
        <v>21</v>
      </c>
      <c r="H285" s="1" t="s">
        <v>181</v>
      </c>
      <c r="I285" s="1" t="s">
        <v>305</v>
      </c>
      <c r="J285" s="1" t="s">
        <v>17</v>
      </c>
      <c r="K285" s="1"/>
      <c r="L285" s="1" t="s">
        <v>18</v>
      </c>
    </row>
    <row r="286" spans="1:12">
      <c r="A286" s="1">
        <f>+ROW()-ROW(TBL_1[[#Headers],[ITEM]])</f>
        <v>285</v>
      </c>
      <c r="B286" s="2">
        <v>45807</v>
      </c>
      <c r="C286" s="7">
        <v>0.79166666666666663</v>
      </c>
      <c r="D286" s="1" t="str">
        <f>+IF(WEEKNUM(TBL_1[[#This Row],[FECHA]],2)&lt;10,"W0"&amp;WEEKNUM(TBL_1[[#This Row],[FECHA]],2),"W"&amp;WEEKNUM(TBL_1[[#This Row],[FECHA]],2))</f>
        <v>W22</v>
      </c>
      <c r="E286" s="1" t="s">
        <v>97</v>
      </c>
      <c r="F286" s="1" t="s">
        <v>98</v>
      </c>
      <c r="G286" s="1" t="s">
        <v>69</v>
      </c>
      <c r="H286" s="1" t="s">
        <v>206</v>
      </c>
      <c r="I286" s="1" t="s">
        <v>99</v>
      </c>
      <c r="J286" s="1" t="s">
        <v>17</v>
      </c>
      <c r="K286" s="1"/>
      <c r="L286" s="1" t="s">
        <v>18</v>
      </c>
    </row>
    <row r="287" spans="1:12">
      <c r="A287" s="1">
        <f>+ROW()-ROW(TBL_1[[#Headers],[ITEM]])</f>
        <v>286</v>
      </c>
      <c r="B287" s="2">
        <v>45807</v>
      </c>
      <c r="C287" s="7">
        <v>0.93819444444444444</v>
      </c>
      <c r="D287" s="1" t="str">
        <f>+IF(WEEKNUM(TBL_1[[#This Row],[FECHA]],2)&lt;10,"W0"&amp;WEEKNUM(TBL_1[[#This Row],[FECHA]],2),"W"&amp;WEEKNUM(TBL_1[[#This Row],[FECHA]],2))</f>
        <v>W22</v>
      </c>
      <c r="E287" s="1" t="s">
        <v>52</v>
      </c>
      <c r="F287" s="1" t="s">
        <v>168</v>
      </c>
      <c r="G287" s="1" t="s">
        <v>69</v>
      </c>
      <c r="H287" s="1" t="s">
        <v>70</v>
      </c>
      <c r="I287" s="1" t="s">
        <v>103</v>
      </c>
      <c r="J287" s="1" t="s">
        <v>17</v>
      </c>
      <c r="K287" s="1"/>
      <c r="L287" s="1" t="s">
        <v>18</v>
      </c>
    </row>
    <row r="288" spans="1:12">
      <c r="A288" s="1">
        <f>+ROW()-ROW(TBL_1[[#Headers],[ITEM]])</f>
        <v>287</v>
      </c>
      <c r="B288" s="2">
        <v>45807</v>
      </c>
      <c r="C288" s="7">
        <v>0.94652777777777775</v>
      </c>
      <c r="D288" s="1" t="str">
        <f>+IF(WEEKNUM(TBL_1[[#This Row],[FECHA]],2)&lt;10,"W0"&amp;WEEKNUM(TBL_1[[#This Row],[FECHA]],2),"W"&amp;WEEKNUM(TBL_1[[#This Row],[FECHA]],2))</f>
        <v>W22</v>
      </c>
      <c r="E288" s="1" t="s">
        <v>231</v>
      </c>
      <c r="F288" s="1" t="s">
        <v>232</v>
      </c>
      <c r="G288" s="1" t="s">
        <v>14</v>
      </c>
      <c r="H288" s="1" t="s">
        <v>41</v>
      </c>
      <c r="I288" s="1" t="s">
        <v>26</v>
      </c>
      <c r="J288" s="1" t="s">
        <v>17</v>
      </c>
      <c r="K288" s="1"/>
      <c r="L288" s="1" t="s">
        <v>18</v>
      </c>
    </row>
    <row r="289" spans="1:12">
      <c r="A289" s="1">
        <f>+ROW()-ROW(TBL_1[[#Headers],[ITEM]])</f>
        <v>288</v>
      </c>
      <c r="B289" s="2">
        <v>45807</v>
      </c>
      <c r="C289" s="7">
        <v>0.95138888888888884</v>
      </c>
      <c r="D289" s="1" t="str">
        <f>+IF(WEEKNUM(TBL_1[[#This Row],[FECHA]],2)&lt;10,"W0"&amp;WEEKNUM(TBL_1[[#This Row],[FECHA]],2),"W"&amp;WEEKNUM(TBL_1[[#This Row],[FECHA]],2))</f>
        <v>W22</v>
      </c>
      <c r="E289" s="1" t="s">
        <v>273</v>
      </c>
      <c r="F289" s="1" t="s">
        <v>274</v>
      </c>
      <c r="G289" s="1" t="s">
        <v>14</v>
      </c>
      <c r="H289" s="1" t="s">
        <v>15</v>
      </c>
      <c r="I289" s="1" t="s">
        <v>26</v>
      </c>
      <c r="J289" s="1" t="s">
        <v>17</v>
      </c>
      <c r="K289" s="1"/>
      <c r="L289" s="1" t="s">
        <v>18</v>
      </c>
    </row>
    <row r="290" spans="1:12">
      <c r="A290" s="1">
        <f>+ROW()-ROW(TBL_1[[#Headers],[ITEM]])</f>
        <v>289</v>
      </c>
      <c r="B290" s="2">
        <v>45808</v>
      </c>
      <c r="C290" s="7">
        <v>6.458333333333334E-2</v>
      </c>
      <c r="D290" s="1" t="str">
        <f>+IF(WEEKNUM(TBL_1[[#This Row],[FECHA]],2)&lt;10,"W0"&amp;WEEKNUM(TBL_1[[#This Row],[FECHA]],2),"W"&amp;WEEKNUM(TBL_1[[#This Row],[FECHA]],2))</f>
        <v>W22</v>
      </c>
      <c r="E290" s="1" t="s">
        <v>164</v>
      </c>
      <c r="F290" s="1" t="s">
        <v>245</v>
      </c>
      <c r="G290" s="1" t="s">
        <v>14</v>
      </c>
      <c r="H290" s="1" t="s">
        <v>15</v>
      </c>
      <c r="I290" s="1" t="s">
        <v>42</v>
      </c>
      <c r="J290" s="1" t="s">
        <v>17</v>
      </c>
      <c r="K290" s="1"/>
      <c r="L290" s="1" t="s">
        <v>18</v>
      </c>
    </row>
    <row r="291" spans="1:12">
      <c r="A291" s="1">
        <f>+ROW()-ROW(TBL_1[[#Headers],[ITEM]])</f>
        <v>290</v>
      </c>
      <c r="B291" s="2">
        <v>45810</v>
      </c>
      <c r="C291" s="7">
        <v>0.10138888888888889</v>
      </c>
      <c r="D291" s="1" t="str">
        <f>+IF(WEEKNUM(TBL_1[[#This Row],[FECHA]],2)&lt;10,"W0"&amp;WEEKNUM(TBL_1[[#This Row],[FECHA]],2),"W"&amp;WEEKNUM(TBL_1[[#This Row],[FECHA]],2))</f>
        <v>W23</v>
      </c>
      <c r="E291" s="1" t="s">
        <v>84</v>
      </c>
      <c r="F291" s="1" t="s">
        <v>85</v>
      </c>
      <c r="G291" s="1" t="s">
        <v>14</v>
      </c>
      <c r="H291" s="1" t="s">
        <v>15</v>
      </c>
      <c r="I291" s="1" t="s">
        <v>26</v>
      </c>
      <c r="J291" s="1" t="s">
        <v>17</v>
      </c>
      <c r="K291" s="1"/>
      <c r="L291" s="1" t="s">
        <v>18</v>
      </c>
    </row>
    <row r="292" spans="1:12">
      <c r="A292" s="1">
        <f>+ROW()-ROW(TBL_1[[#Headers],[ITEM]])</f>
        <v>291</v>
      </c>
      <c r="B292" s="2">
        <v>45810</v>
      </c>
      <c r="C292" s="7">
        <v>0.39513888888888887</v>
      </c>
      <c r="D292" s="1" t="str">
        <f>+IF(WEEKNUM(TBL_1[[#This Row],[FECHA]],2)&lt;10,"W0"&amp;WEEKNUM(TBL_1[[#This Row],[FECHA]],2),"W"&amp;WEEKNUM(TBL_1[[#This Row],[FECHA]],2))</f>
        <v>W23</v>
      </c>
      <c r="E292" s="1" t="s">
        <v>184</v>
      </c>
      <c r="F292" s="1" t="s">
        <v>185</v>
      </c>
      <c r="G292" s="1" t="s">
        <v>14</v>
      </c>
      <c r="H292" s="1" t="s">
        <v>15</v>
      </c>
      <c r="I292" s="1" t="s">
        <v>77</v>
      </c>
      <c r="J292" s="1" t="s">
        <v>17</v>
      </c>
      <c r="K292" s="1"/>
      <c r="L292" s="1" t="s">
        <v>18</v>
      </c>
    </row>
    <row r="293" spans="1:12">
      <c r="A293" s="1">
        <f>+ROW()-ROW(TBL_1[[#Headers],[ITEM]])</f>
        <v>292</v>
      </c>
      <c r="B293" s="2">
        <v>45810</v>
      </c>
      <c r="C293" s="7">
        <v>0.39513888888888887</v>
      </c>
      <c r="D293" s="1" t="str">
        <f>+IF(WEEKNUM(TBL_1[[#This Row],[FECHA]],2)&lt;10,"W0"&amp;WEEKNUM(TBL_1[[#This Row],[FECHA]],2),"W"&amp;WEEKNUM(TBL_1[[#This Row],[FECHA]],2))</f>
        <v>W23</v>
      </c>
      <c r="E293" s="1" t="s">
        <v>164</v>
      </c>
      <c r="F293" s="1" t="s">
        <v>245</v>
      </c>
      <c r="G293" s="1" t="s">
        <v>14</v>
      </c>
      <c r="H293" s="1" t="s">
        <v>15</v>
      </c>
      <c r="I293" s="1" t="s">
        <v>77</v>
      </c>
      <c r="J293" s="1" t="s">
        <v>17</v>
      </c>
      <c r="K293" s="1"/>
      <c r="L293" s="1" t="s">
        <v>18</v>
      </c>
    </row>
    <row r="294" spans="1:12">
      <c r="A294" s="1">
        <f>+ROW()-ROW(TBL_1[[#Headers],[ITEM]])</f>
        <v>293</v>
      </c>
      <c r="B294" s="2">
        <v>45810</v>
      </c>
      <c r="C294" s="7">
        <v>0.3972222222222222</v>
      </c>
      <c r="D294" s="1" t="str">
        <f>+IF(WEEKNUM(TBL_1[[#This Row],[FECHA]],2)&lt;10,"W0"&amp;WEEKNUM(TBL_1[[#This Row],[FECHA]],2),"W"&amp;WEEKNUM(TBL_1[[#This Row],[FECHA]],2))</f>
        <v>W23</v>
      </c>
      <c r="E294" s="1" t="s">
        <v>96</v>
      </c>
      <c r="F294" s="1" t="s">
        <v>261</v>
      </c>
      <c r="G294" s="1" t="s">
        <v>14</v>
      </c>
      <c r="H294" s="1" t="s">
        <v>41</v>
      </c>
      <c r="I294" s="1" t="s">
        <v>77</v>
      </c>
      <c r="J294" s="1" t="s">
        <v>17</v>
      </c>
      <c r="K294" s="1"/>
      <c r="L294" s="1" t="s">
        <v>18</v>
      </c>
    </row>
    <row r="295" spans="1:12">
      <c r="A295" s="1">
        <f>+ROW()-ROW(TBL_1[[#Headers],[ITEM]])</f>
        <v>294</v>
      </c>
      <c r="B295" s="2">
        <v>45810</v>
      </c>
      <c r="C295" s="7">
        <v>0.39791666666666664</v>
      </c>
      <c r="D295" s="1" t="str">
        <f>+IF(WEEKNUM(TBL_1[[#This Row],[FECHA]],2)&lt;10,"W0"&amp;WEEKNUM(TBL_1[[#This Row],[FECHA]],2),"W"&amp;WEEKNUM(TBL_1[[#This Row],[FECHA]],2))</f>
        <v>W23</v>
      </c>
      <c r="E295" s="1" t="s">
        <v>143</v>
      </c>
      <c r="F295" s="1" t="s">
        <v>254</v>
      </c>
      <c r="G295" s="1" t="s">
        <v>113</v>
      </c>
      <c r="H295" s="1" t="s">
        <v>132</v>
      </c>
      <c r="I295" s="1" t="s">
        <v>115</v>
      </c>
      <c r="J295" s="1" t="s">
        <v>17</v>
      </c>
      <c r="K295" s="1"/>
      <c r="L295" s="1" t="s">
        <v>18</v>
      </c>
    </row>
    <row r="296" spans="1:12">
      <c r="A296" s="1">
        <f>+ROW()-ROW(TBL_1[[#Headers],[ITEM]])</f>
        <v>295</v>
      </c>
      <c r="B296" s="2">
        <v>45810</v>
      </c>
      <c r="C296" s="7">
        <v>0.39791666666666664</v>
      </c>
      <c r="D296" s="1" t="str">
        <f>+IF(WEEKNUM(TBL_1[[#This Row],[FECHA]],2)&lt;10,"W0"&amp;WEEKNUM(TBL_1[[#This Row],[FECHA]],2),"W"&amp;WEEKNUM(TBL_1[[#This Row],[FECHA]],2))</f>
        <v>W23</v>
      </c>
      <c r="E296" s="1" t="s">
        <v>207</v>
      </c>
      <c r="F296" s="1" t="s">
        <v>285</v>
      </c>
      <c r="G296" s="1" t="s">
        <v>47</v>
      </c>
      <c r="H296" s="1" t="s">
        <v>48</v>
      </c>
      <c r="I296" s="1" t="s">
        <v>49</v>
      </c>
      <c r="J296" s="1" t="s">
        <v>17</v>
      </c>
      <c r="K296" s="1"/>
      <c r="L296" s="1" t="s">
        <v>18</v>
      </c>
    </row>
    <row r="297" spans="1:12">
      <c r="A297" s="1">
        <f>+ROW()-ROW(TBL_1[[#Headers],[ITEM]])</f>
        <v>296</v>
      </c>
      <c r="B297" s="2">
        <v>45810</v>
      </c>
      <c r="C297" s="7">
        <v>0.39861111111111114</v>
      </c>
      <c r="D297" s="1" t="str">
        <f>+IF(WEEKNUM(TBL_1[[#This Row],[FECHA]],2)&lt;10,"W0"&amp;WEEKNUM(TBL_1[[#This Row],[FECHA]],2),"W"&amp;WEEKNUM(TBL_1[[#This Row],[FECHA]],2))</f>
        <v>W23</v>
      </c>
      <c r="E297" s="1" t="s">
        <v>153</v>
      </c>
      <c r="F297" s="1" t="s">
        <v>154</v>
      </c>
      <c r="G297" s="1" t="s">
        <v>14</v>
      </c>
      <c r="H297" s="1" t="s">
        <v>15</v>
      </c>
      <c r="I297" s="1" t="s">
        <v>77</v>
      </c>
      <c r="J297" s="1" t="s">
        <v>17</v>
      </c>
      <c r="K297" s="1"/>
      <c r="L297" s="1" t="s">
        <v>18</v>
      </c>
    </row>
    <row r="298" spans="1:12">
      <c r="A298" s="1">
        <f>+ROW()-ROW(TBL_1[[#Headers],[ITEM]])</f>
        <v>297</v>
      </c>
      <c r="B298" s="2">
        <v>45810</v>
      </c>
      <c r="C298" s="7">
        <v>0.53611111111111109</v>
      </c>
      <c r="D298" s="1" t="str">
        <f>+IF(WEEKNUM(TBL_1[[#This Row],[FECHA]],2)&lt;10,"W0"&amp;WEEKNUM(TBL_1[[#This Row],[FECHA]],2),"W"&amp;WEEKNUM(TBL_1[[#This Row],[FECHA]],2))</f>
        <v>W23</v>
      </c>
      <c r="E298" s="1" t="s">
        <v>278</v>
      </c>
      <c r="F298" s="1" t="s">
        <v>276</v>
      </c>
      <c r="G298" s="1" t="s">
        <v>47</v>
      </c>
      <c r="H298" s="1" t="s">
        <v>48</v>
      </c>
      <c r="I298" s="1" t="s">
        <v>49</v>
      </c>
      <c r="J298" s="1" t="s">
        <v>17</v>
      </c>
      <c r="K298" s="1"/>
      <c r="L298" s="1" t="s">
        <v>18</v>
      </c>
    </row>
    <row r="299" spans="1:12">
      <c r="A299" s="1">
        <f>+ROW()-ROW(TBL_1[[#Headers],[ITEM]])</f>
        <v>298</v>
      </c>
      <c r="B299" s="2">
        <v>45811</v>
      </c>
      <c r="C299" s="7">
        <v>0.55694444444444446</v>
      </c>
      <c r="D299" s="1" t="str">
        <f>+IF(WEEKNUM(TBL_1[[#This Row],[FECHA]],2)&lt;10,"W0"&amp;WEEKNUM(TBL_1[[#This Row],[FECHA]],2),"W"&amp;WEEKNUM(TBL_1[[#This Row],[FECHA]],2))</f>
        <v>W23</v>
      </c>
      <c r="E299" s="1" t="s">
        <v>278</v>
      </c>
      <c r="F299" s="1" t="s">
        <v>276</v>
      </c>
      <c r="G299" s="1" t="s">
        <v>47</v>
      </c>
      <c r="H299" s="1" t="s">
        <v>48</v>
      </c>
      <c r="I299" s="1" t="s">
        <v>49</v>
      </c>
      <c r="J299" s="1" t="s">
        <v>17</v>
      </c>
      <c r="K299" s="1"/>
      <c r="L299" s="1" t="s">
        <v>18</v>
      </c>
    </row>
    <row r="300" spans="1:12">
      <c r="A300" s="1">
        <f>+ROW()-ROW(TBL_1[[#Headers],[ITEM]])</f>
        <v>299</v>
      </c>
      <c r="B300" s="2">
        <v>45812</v>
      </c>
      <c r="C300" s="7">
        <v>0.18611111111111112</v>
      </c>
      <c r="D300" s="1" t="str">
        <f>+IF(WEEKNUM(TBL_1[[#This Row],[FECHA]],2)&lt;10,"W0"&amp;WEEKNUM(TBL_1[[#This Row],[FECHA]],2),"W"&amp;WEEKNUM(TBL_1[[#This Row],[FECHA]],2))</f>
        <v>W23</v>
      </c>
      <c r="E300" s="1" t="s">
        <v>24</v>
      </c>
      <c r="F300" s="1" t="s">
        <v>308</v>
      </c>
      <c r="G300" s="1" t="s">
        <v>14</v>
      </c>
      <c r="H300" s="1" t="s">
        <v>15</v>
      </c>
      <c r="I300" s="1" t="s">
        <v>26</v>
      </c>
      <c r="J300" s="1" t="s">
        <v>17</v>
      </c>
      <c r="K300" s="1"/>
      <c r="L300" s="1" t="s">
        <v>18</v>
      </c>
    </row>
    <row r="301" spans="1:12">
      <c r="A301" s="1">
        <f>+ROW()-ROW(TBL_1[[#Headers],[ITEM]])</f>
        <v>300</v>
      </c>
      <c r="B301" s="2">
        <v>45812</v>
      </c>
      <c r="C301" s="7">
        <v>0.21319444444444444</v>
      </c>
      <c r="D301" s="1" t="str">
        <f>+IF(WEEKNUM(TBL_1[[#This Row],[FECHA]],2)&lt;10,"W0"&amp;WEEKNUM(TBL_1[[#This Row],[FECHA]],2),"W"&amp;WEEKNUM(TBL_1[[#This Row],[FECHA]],2))</f>
        <v>W23</v>
      </c>
      <c r="E301" s="1" t="s">
        <v>35</v>
      </c>
      <c r="F301" s="1" t="s">
        <v>234</v>
      </c>
      <c r="G301" s="1" t="s">
        <v>14</v>
      </c>
      <c r="H301" s="1" t="s">
        <v>15</v>
      </c>
      <c r="I301" s="1" t="s">
        <v>16</v>
      </c>
      <c r="J301" s="1" t="s">
        <v>17</v>
      </c>
      <c r="K301" s="1"/>
      <c r="L301" s="1" t="s">
        <v>18</v>
      </c>
    </row>
    <row r="302" spans="1:12">
      <c r="A302" s="1">
        <f>+ROW()-ROW(TBL_1[[#Headers],[ITEM]])</f>
        <v>301</v>
      </c>
      <c r="B302" s="2">
        <v>45812</v>
      </c>
      <c r="C302" s="7">
        <v>0.35</v>
      </c>
      <c r="D302" s="1" t="str">
        <f>+IF(WEEKNUM(TBL_1[[#This Row],[FECHA]],2)&lt;10,"W0"&amp;WEEKNUM(TBL_1[[#This Row],[FECHA]],2),"W"&amp;WEEKNUM(TBL_1[[#This Row],[FECHA]],2))</f>
        <v>W23</v>
      </c>
      <c r="E302" s="1" t="s">
        <v>146</v>
      </c>
      <c r="F302" s="1" t="s">
        <v>147</v>
      </c>
      <c r="G302" s="1" t="s">
        <v>69</v>
      </c>
      <c r="H302" s="1" t="s">
        <v>94</v>
      </c>
      <c r="I302" s="1" t="s">
        <v>95</v>
      </c>
      <c r="J302" s="1" t="s">
        <v>17</v>
      </c>
      <c r="K302" s="1"/>
      <c r="L302" s="1" t="s">
        <v>18</v>
      </c>
    </row>
    <row r="303" spans="1:12">
      <c r="A303" s="1">
        <f>+ROW()-ROW(TBL_1[[#Headers],[ITEM]])</f>
        <v>302</v>
      </c>
      <c r="B303" s="2">
        <v>45812</v>
      </c>
      <c r="C303" s="7">
        <v>0.63263888888888886</v>
      </c>
      <c r="D303" s="1" t="str">
        <f>+IF(WEEKNUM(TBL_1[[#This Row],[FECHA]],2)&lt;10,"W0"&amp;WEEKNUM(TBL_1[[#This Row],[FECHA]],2),"W"&amp;WEEKNUM(TBL_1[[#This Row],[FECHA]],2))</f>
        <v>W23</v>
      </c>
      <c r="E303" s="1" t="s">
        <v>278</v>
      </c>
      <c r="F303" s="1" t="s">
        <v>276</v>
      </c>
      <c r="G303" s="1" t="s">
        <v>47</v>
      </c>
      <c r="H303" s="1" t="s">
        <v>48</v>
      </c>
      <c r="I303" s="1" t="s">
        <v>49</v>
      </c>
      <c r="J303" s="1" t="s">
        <v>17</v>
      </c>
      <c r="K303" s="1"/>
      <c r="L303" s="1" t="s">
        <v>18</v>
      </c>
    </row>
    <row r="304" spans="1:12">
      <c r="A304" s="1">
        <f>+ROW()-ROW(TBL_1[[#Headers],[ITEM]])</f>
        <v>303</v>
      </c>
      <c r="B304" s="2">
        <v>45813</v>
      </c>
      <c r="C304" s="7">
        <v>0.63611111111111107</v>
      </c>
      <c r="D304" s="1" t="str">
        <f>+IF(WEEKNUM(TBL_1[[#This Row],[FECHA]],2)&lt;10,"W0"&amp;WEEKNUM(TBL_1[[#This Row],[FECHA]],2),"W"&amp;WEEKNUM(TBL_1[[#This Row],[FECHA]],2))</f>
        <v>W23</v>
      </c>
      <c r="E304" s="1" t="s">
        <v>278</v>
      </c>
      <c r="F304" s="1" t="s">
        <v>276</v>
      </c>
      <c r="G304" s="1" t="s">
        <v>47</v>
      </c>
      <c r="H304" s="1" t="s">
        <v>48</v>
      </c>
      <c r="I304" s="1" t="s">
        <v>49</v>
      </c>
      <c r="J304" s="1" t="s">
        <v>17</v>
      </c>
      <c r="K304" s="1"/>
      <c r="L304" s="1" t="s">
        <v>18</v>
      </c>
    </row>
    <row r="305" spans="1:12">
      <c r="A305" s="1">
        <f>+ROW()-ROW(TBL_1[[#Headers],[ITEM]])</f>
        <v>304</v>
      </c>
      <c r="B305" s="2">
        <v>45813</v>
      </c>
      <c r="C305" s="7">
        <v>0.63611111111111107</v>
      </c>
      <c r="D305" s="1" t="str">
        <f>+IF(WEEKNUM(TBL_1[[#This Row],[FECHA]],2)&lt;10,"W0"&amp;WEEKNUM(TBL_1[[#This Row],[FECHA]],2),"W"&amp;WEEKNUM(TBL_1[[#This Row],[FECHA]],2))</f>
        <v>W23</v>
      </c>
      <c r="E305" s="1" t="s">
        <v>309</v>
      </c>
      <c r="F305" s="1" t="s">
        <v>310</v>
      </c>
      <c r="G305" s="1" t="s">
        <v>64</v>
      </c>
      <c r="H305" s="1" t="s">
        <v>65</v>
      </c>
      <c r="I305" s="1" t="s">
        <v>66</v>
      </c>
      <c r="J305" s="1" t="s">
        <v>17</v>
      </c>
      <c r="K305" s="1"/>
      <c r="L305" s="1" t="s">
        <v>18</v>
      </c>
    </row>
    <row r="306" spans="1:12">
      <c r="A306" s="1">
        <f>+ROW()-ROW(TBL_1[[#Headers],[ITEM]])</f>
        <v>305</v>
      </c>
      <c r="B306" s="2">
        <v>45813</v>
      </c>
      <c r="C306" s="7">
        <v>0.64722222222222225</v>
      </c>
      <c r="D306" s="1" t="str">
        <f>+IF(WEEKNUM(TBL_1[[#This Row],[FECHA]],2)&lt;10,"W0"&amp;WEEKNUM(TBL_1[[#This Row],[FECHA]],2),"W"&amp;WEEKNUM(TBL_1[[#This Row],[FECHA]],2))</f>
        <v>W23</v>
      </c>
      <c r="E306" s="1" t="s">
        <v>311</v>
      </c>
      <c r="F306" s="1" t="s">
        <v>312</v>
      </c>
      <c r="G306" s="1" t="s">
        <v>21</v>
      </c>
      <c r="H306" s="1" t="s">
        <v>94</v>
      </c>
      <c r="I306" s="1" t="s">
        <v>56</v>
      </c>
      <c r="J306" s="1" t="s">
        <v>17</v>
      </c>
      <c r="K306" s="1"/>
      <c r="L306" s="1" t="s">
        <v>18</v>
      </c>
    </row>
    <row r="307" spans="1:12">
      <c r="A307" s="1">
        <f>+ROW()-ROW(TBL_1[[#Headers],[ITEM]])</f>
        <v>306</v>
      </c>
      <c r="B307" s="2">
        <v>45813</v>
      </c>
      <c r="C307" s="7">
        <v>0.95208333333333328</v>
      </c>
      <c r="D307" s="1" t="str">
        <f>+IF(WEEKNUM(TBL_1[[#This Row],[FECHA]],2)&lt;10,"W0"&amp;WEEKNUM(TBL_1[[#This Row],[FECHA]],2),"W"&amp;WEEKNUM(TBL_1[[#This Row],[FECHA]],2))</f>
        <v>W23</v>
      </c>
      <c r="E307" s="1" t="s">
        <v>313</v>
      </c>
      <c r="F307" s="1" t="s">
        <v>314</v>
      </c>
      <c r="G307" s="1" t="s">
        <v>14</v>
      </c>
      <c r="H307" s="1" t="s">
        <v>315</v>
      </c>
      <c r="I307" s="1" t="s">
        <v>187</v>
      </c>
      <c r="J307" s="1" t="s">
        <v>17</v>
      </c>
      <c r="K307" s="1"/>
      <c r="L307" s="1" t="s">
        <v>18</v>
      </c>
    </row>
    <row r="308" spans="1:12">
      <c r="A308" s="1">
        <f>+ROW()-ROW(TBL_1[[#Headers],[ITEM]])</f>
        <v>307</v>
      </c>
      <c r="B308" s="2">
        <v>45814</v>
      </c>
      <c r="C308" s="7">
        <v>0.10902777777777778</v>
      </c>
      <c r="D308" s="1" t="str">
        <f>+IF(WEEKNUM(TBL_1[[#This Row],[FECHA]],2)&lt;10,"W0"&amp;WEEKNUM(TBL_1[[#This Row],[FECHA]],2),"W"&amp;WEEKNUM(TBL_1[[#This Row],[FECHA]],2))</f>
        <v>W23</v>
      </c>
      <c r="E308" s="1" t="s">
        <v>146</v>
      </c>
      <c r="F308" s="1" t="s">
        <v>13</v>
      </c>
      <c r="G308" s="1" t="s">
        <v>69</v>
      </c>
      <c r="H308" s="1" t="s">
        <v>94</v>
      </c>
      <c r="I308" s="1" t="s">
        <v>95</v>
      </c>
      <c r="J308" s="1" t="s">
        <v>17</v>
      </c>
      <c r="K308" s="1"/>
      <c r="L308" s="1" t="s">
        <v>18</v>
      </c>
    </row>
    <row r="309" spans="1:12">
      <c r="A309" s="1">
        <f>+ROW()-ROW(TBL_1[[#Headers],[ITEM]])</f>
        <v>308</v>
      </c>
      <c r="B309" s="2">
        <v>45814</v>
      </c>
      <c r="C309" s="7">
        <v>0.55486111111111114</v>
      </c>
      <c r="D309" s="1" t="str">
        <f>+IF(WEEKNUM(TBL_1[[#This Row],[FECHA]],2)&lt;10,"W0"&amp;WEEKNUM(TBL_1[[#This Row],[FECHA]],2),"W"&amp;WEEKNUM(TBL_1[[#This Row],[FECHA]],2))</f>
        <v>W23</v>
      </c>
      <c r="E309" s="1" t="s">
        <v>278</v>
      </c>
      <c r="F309" s="1" t="s">
        <v>276</v>
      </c>
      <c r="G309" s="1" t="s">
        <v>47</v>
      </c>
      <c r="H309" s="1" t="s">
        <v>48</v>
      </c>
      <c r="I309" s="1" t="s">
        <v>49</v>
      </c>
      <c r="J309" s="1" t="s">
        <v>17</v>
      </c>
      <c r="K309" s="1"/>
      <c r="L309" s="1" t="s">
        <v>18</v>
      </c>
    </row>
    <row r="310" spans="1:12">
      <c r="A310" s="1">
        <f>+ROW()-ROW(TBL_1[[#Headers],[ITEM]])</f>
        <v>309</v>
      </c>
      <c r="B310" s="2">
        <v>45815</v>
      </c>
      <c r="C310" s="7">
        <v>0.50208333333333333</v>
      </c>
      <c r="D310" s="1" t="str">
        <f>+IF(WEEKNUM(TBL_1[[#This Row],[FECHA]],2)&lt;10,"W0"&amp;WEEKNUM(TBL_1[[#This Row],[FECHA]],2),"W"&amp;WEEKNUM(TBL_1[[#This Row],[FECHA]],2))</f>
        <v>W23</v>
      </c>
      <c r="E310" s="1" t="s">
        <v>278</v>
      </c>
      <c r="F310" s="1" t="s">
        <v>276</v>
      </c>
      <c r="G310" s="1" t="s">
        <v>47</v>
      </c>
      <c r="H310" s="1" t="s">
        <v>48</v>
      </c>
      <c r="I310" s="1" t="s">
        <v>49</v>
      </c>
      <c r="J310" s="1" t="s">
        <v>17</v>
      </c>
      <c r="K310" s="1"/>
      <c r="L310" s="1" t="s">
        <v>18</v>
      </c>
    </row>
    <row r="311" spans="1:12">
      <c r="A311" s="1">
        <f>+ROW()-ROW(TBL_1[[#Headers],[ITEM]])</f>
        <v>310</v>
      </c>
      <c r="B311" s="2">
        <v>45815</v>
      </c>
      <c r="C311" s="9">
        <v>0.50347222222222221</v>
      </c>
      <c r="D311" s="1" t="str">
        <f>+IF(WEEKNUM(TBL_1[[#This Row],[FECHA]],2)&lt;10,"W0"&amp;WEEKNUM(TBL_1[[#This Row],[FECHA]],2),"W"&amp;WEEKNUM(TBL_1[[#This Row],[FECHA]],2))</f>
        <v>W23</v>
      </c>
      <c r="E311" s="1" t="s">
        <v>282</v>
      </c>
      <c r="F311" s="1" t="s">
        <v>220</v>
      </c>
      <c r="G311" s="1" t="s">
        <v>135</v>
      </c>
      <c r="H311" s="1" t="s">
        <v>136</v>
      </c>
      <c r="I311" s="1" t="s">
        <v>316</v>
      </c>
      <c r="J311" s="1" t="s">
        <v>17</v>
      </c>
      <c r="K311" s="1"/>
      <c r="L311" s="1" t="s">
        <v>18</v>
      </c>
    </row>
    <row r="312" spans="1:12">
      <c r="A312" s="1">
        <f>+ROW()-ROW(TBL_1[[#Headers],[ITEM]])</f>
        <v>311</v>
      </c>
      <c r="B312" s="2">
        <v>45818</v>
      </c>
      <c r="C312" s="9">
        <v>0.2361111111111111</v>
      </c>
      <c r="D312" s="1" t="str">
        <f>+IF(WEEKNUM(TBL_1[[#This Row],[FECHA]],2)&lt;10,"W0"&amp;WEEKNUM(TBL_1[[#This Row],[FECHA]],2),"W"&amp;WEEKNUM(TBL_1[[#This Row],[FECHA]],2))</f>
        <v>W24</v>
      </c>
      <c r="E312" s="1" t="s">
        <v>19</v>
      </c>
      <c r="F312" s="1" t="s">
        <v>279</v>
      </c>
      <c r="G312" s="1" t="s">
        <v>69</v>
      </c>
      <c r="H312" s="1" t="s">
        <v>70</v>
      </c>
      <c r="I312" s="1" t="s">
        <v>103</v>
      </c>
      <c r="J312" s="1" t="s">
        <v>17</v>
      </c>
      <c r="K312" s="1"/>
      <c r="L312" s="1" t="s">
        <v>18</v>
      </c>
    </row>
    <row r="313" spans="1:12">
      <c r="A313" s="1">
        <f>+ROW()-ROW(TBL_1[[#Headers],[ITEM]])</f>
        <v>312</v>
      </c>
      <c r="B313" s="2">
        <v>45818</v>
      </c>
      <c r="C313" s="9">
        <v>0.23680555555555555</v>
      </c>
      <c r="D313" s="1" t="str">
        <f>+IF(WEEKNUM(TBL_1[[#This Row],[FECHA]],2)&lt;10,"W0"&amp;WEEKNUM(TBL_1[[#This Row],[FECHA]],2),"W"&amp;WEEKNUM(TBL_1[[#This Row],[FECHA]],2))</f>
        <v>W24</v>
      </c>
      <c r="E313" s="1" t="s">
        <v>210</v>
      </c>
      <c r="F313" s="1" t="s">
        <v>71</v>
      </c>
      <c r="G313" s="1" t="s">
        <v>69</v>
      </c>
      <c r="H313" s="1" t="s">
        <v>94</v>
      </c>
      <c r="I313" s="1" t="s">
        <v>95</v>
      </c>
      <c r="J313" s="1" t="s">
        <v>17</v>
      </c>
      <c r="K313" s="1"/>
      <c r="L313" s="1" t="s">
        <v>18</v>
      </c>
    </row>
    <row r="314" spans="1:12">
      <c r="A314" s="1">
        <f>+ROW()-ROW(TBL_1[[#Headers],[ITEM]])</f>
        <v>313</v>
      </c>
      <c r="B314" s="2">
        <v>45819</v>
      </c>
      <c r="C314" s="9">
        <v>0.89722222222222225</v>
      </c>
      <c r="D314" s="1" t="str">
        <f>+IF(WEEKNUM(TBL_1[[#This Row],[FECHA]],2)&lt;10,"W0"&amp;WEEKNUM(TBL_1[[#This Row],[FECHA]],2),"W"&amp;WEEKNUM(TBL_1[[#This Row],[FECHA]],2))</f>
        <v>W24</v>
      </c>
      <c r="E314" s="1" t="s">
        <v>317</v>
      </c>
      <c r="F314" s="1" t="s">
        <v>51</v>
      </c>
      <c r="G314" s="1" t="s">
        <v>14</v>
      </c>
      <c r="H314" s="1" t="s">
        <v>318</v>
      </c>
      <c r="I314" s="1" t="s">
        <v>16</v>
      </c>
      <c r="J314" s="1" t="s">
        <v>17</v>
      </c>
      <c r="K314" s="1"/>
      <c r="L314" s="1" t="s">
        <v>18</v>
      </c>
    </row>
    <row r="315" spans="1:12">
      <c r="A315" s="1">
        <f>+ROW()-ROW(TBL_1[[#Headers],[ITEM]])</f>
        <v>314</v>
      </c>
      <c r="B315" s="2">
        <v>45819</v>
      </c>
      <c r="C315" s="9">
        <v>0.96250000000000002</v>
      </c>
      <c r="D315" s="1" t="str">
        <f>+IF(WEEKNUM(TBL_1[[#This Row],[FECHA]],2)&lt;10,"W0"&amp;WEEKNUM(TBL_1[[#This Row],[FECHA]],2),"W"&amp;WEEKNUM(TBL_1[[#This Row],[FECHA]],2))</f>
        <v>W24</v>
      </c>
      <c r="E315" s="1" t="s">
        <v>217</v>
      </c>
      <c r="F315" s="1" t="s">
        <v>218</v>
      </c>
      <c r="G315" s="1" t="s">
        <v>14</v>
      </c>
      <c r="H315" s="1" t="s">
        <v>41</v>
      </c>
      <c r="I315" s="1" t="s">
        <v>74</v>
      </c>
      <c r="J315" s="1" t="s">
        <v>17</v>
      </c>
      <c r="K315" s="1"/>
      <c r="L315" s="1" t="s">
        <v>18</v>
      </c>
    </row>
    <row r="316" spans="1:12">
      <c r="A316" s="1">
        <f>+ROW()-ROW(TBL_1[[#Headers],[ITEM]])</f>
        <v>315</v>
      </c>
      <c r="B316" s="2">
        <v>45821</v>
      </c>
      <c r="C316" s="9">
        <v>0.95833333333333337</v>
      </c>
      <c r="D316" s="1" t="str">
        <f>+IF(WEEKNUM(TBL_1[[#This Row],[FECHA]],2)&lt;10,"W0"&amp;WEEKNUM(TBL_1[[#This Row],[FECHA]],2),"W"&amp;WEEKNUM(TBL_1[[#This Row],[FECHA]],2))</f>
        <v>W24</v>
      </c>
      <c r="E316" s="1" t="s">
        <v>202</v>
      </c>
      <c r="F316" s="1" t="s">
        <v>203</v>
      </c>
      <c r="G316" s="1" t="s">
        <v>14</v>
      </c>
      <c r="H316" s="1" t="s">
        <v>15</v>
      </c>
      <c r="I316" s="1" t="s">
        <v>77</v>
      </c>
      <c r="J316" s="1" t="s">
        <v>17</v>
      </c>
      <c r="K316" s="1"/>
      <c r="L316" s="1" t="s">
        <v>18</v>
      </c>
    </row>
    <row r="317" spans="1:12">
      <c r="A317" s="1">
        <f>+ROW()-ROW(TBL_1[[#Headers],[ITEM]])</f>
        <v>316</v>
      </c>
      <c r="B317" s="2">
        <v>45821</v>
      </c>
      <c r="C317" s="9">
        <v>0.96666666666666667</v>
      </c>
      <c r="D317" s="1" t="str">
        <f>+IF(WEEKNUM(TBL_1[[#This Row],[FECHA]],2)&lt;10,"W0"&amp;WEEKNUM(TBL_1[[#This Row],[FECHA]],2),"W"&amp;WEEKNUM(TBL_1[[#This Row],[FECHA]],2))</f>
        <v>W24</v>
      </c>
      <c r="E317" s="1" t="s">
        <v>19</v>
      </c>
      <c r="F317" s="1" t="s">
        <v>279</v>
      </c>
      <c r="G317" s="1" t="s">
        <v>69</v>
      </c>
      <c r="H317" s="1" t="s">
        <v>70</v>
      </c>
      <c r="I317" s="1" t="s">
        <v>103</v>
      </c>
      <c r="J317" s="1" t="s">
        <v>17</v>
      </c>
      <c r="K317" s="1"/>
      <c r="L317" s="1" t="s">
        <v>18</v>
      </c>
    </row>
    <row r="318" spans="1:12">
      <c r="A318" s="1">
        <f>+ROW()-ROW(TBL_1[[#Headers],[ITEM]])</f>
        <v>317</v>
      </c>
      <c r="B318" s="2">
        <v>45822</v>
      </c>
      <c r="C318" s="9">
        <v>0.48958333333333331</v>
      </c>
      <c r="D318" s="1" t="str">
        <f>+IF(WEEKNUM(TBL_1[[#This Row],[FECHA]],2)&lt;10,"W0"&amp;WEEKNUM(TBL_1[[#This Row],[FECHA]],2),"W"&amp;WEEKNUM(TBL_1[[#This Row],[FECHA]],2))</f>
        <v>W24</v>
      </c>
      <c r="E318" s="1" t="s">
        <v>282</v>
      </c>
      <c r="F318" s="1" t="s">
        <v>319</v>
      </c>
      <c r="G318" s="1" t="s">
        <v>135</v>
      </c>
      <c r="H318" s="1" t="s">
        <v>136</v>
      </c>
      <c r="I318" s="1" t="s">
        <v>316</v>
      </c>
      <c r="J318" s="1" t="s">
        <v>17</v>
      </c>
      <c r="K318" s="1"/>
      <c r="L318" s="1" t="s">
        <v>18</v>
      </c>
    </row>
    <row r="319" spans="1:12">
      <c r="A319" s="1">
        <f>+ROW()-ROW(TBL_1[[#Headers],[ITEM]])</f>
        <v>318</v>
      </c>
      <c r="B319" s="2">
        <v>45824</v>
      </c>
      <c r="C319" s="9">
        <v>0.53333333333333333</v>
      </c>
      <c r="D319" s="1" t="str">
        <f>+IF(WEEKNUM(TBL_1[[#This Row],[FECHA]],2)&lt;10,"W0"&amp;WEEKNUM(TBL_1[[#This Row],[FECHA]],2),"W"&amp;WEEKNUM(TBL_1[[#This Row],[FECHA]],2))</f>
        <v>W25</v>
      </c>
      <c r="E319" s="1" t="s">
        <v>129</v>
      </c>
      <c r="F319" s="1" t="s">
        <v>53</v>
      </c>
      <c r="G319" s="1" t="s">
        <v>69</v>
      </c>
      <c r="H319" s="1" t="s">
        <v>70</v>
      </c>
      <c r="I319" s="1" t="s">
        <v>103</v>
      </c>
      <c r="J319" s="1" t="s">
        <v>17</v>
      </c>
      <c r="K319" s="1"/>
      <c r="L319" s="1" t="s">
        <v>18</v>
      </c>
    </row>
    <row r="320" spans="1:12">
      <c r="A320" s="1">
        <f>+ROW()-ROW(TBL_1[[#Headers],[ITEM]])</f>
        <v>319</v>
      </c>
      <c r="B320" s="2">
        <v>45824</v>
      </c>
      <c r="C320" s="9">
        <v>0.16111111111111112</v>
      </c>
      <c r="D320" s="1" t="str">
        <f>+IF(WEEKNUM(TBL_1[[#This Row],[FECHA]],2)&lt;10,"W0"&amp;WEEKNUM(TBL_1[[#This Row],[FECHA]],2),"W"&amp;WEEKNUM(TBL_1[[#This Row],[FECHA]],2))</f>
        <v>W25</v>
      </c>
      <c r="E320" s="1" t="s">
        <v>297</v>
      </c>
      <c r="F320" s="1" t="s">
        <v>320</v>
      </c>
      <c r="G320" s="1" t="s">
        <v>69</v>
      </c>
      <c r="H320" s="1" t="s">
        <v>70</v>
      </c>
      <c r="I320" s="1" t="s">
        <v>103</v>
      </c>
      <c r="J320" s="1" t="s">
        <v>17</v>
      </c>
      <c r="K320" s="1"/>
      <c r="L320" s="1" t="s">
        <v>18</v>
      </c>
    </row>
    <row r="321" spans="1:12">
      <c r="A321" s="1">
        <f>+ROW()-ROW(TBL_1[[#Headers],[ITEM]])</f>
        <v>320</v>
      </c>
      <c r="B321" s="2">
        <v>45824</v>
      </c>
      <c r="C321" s="9">
        <v>0.2590277777777778</v>
      </c>
      <c r="D321" s="1" t="str">
        <f>+IF(WEEKNUM(TBL_1[[#This Row],[FECHA]],2)&lt;10,"W0"&amp;WEEKNUM(TBL_1[[#This Row],[FECHA]],2),"W"&amp;WEEKNUM(TBL_1[[#This Row],[FECHA]],2))</f>
        <v>W25</v>
      </c>
      <c r="E321" s="1" t="s">
        <v>67</v>
      </c>
      <c r="F321" s="1" t="s">
        <v>321</v>
      </c>
      <c r="G321" s="1" t="s">
        <v>69</v>
      </c>
      <c r="H321" s="1" t="s">
        <v>70</v>
      </c>
      <c r="I321" s="1" t="s">
        <v>13</v>
      </c>
      <c r="J321" s="1" t="s">
        <v>17</v>
      </c>
      <c r="K321" s="1"/>
      <c r="L321" s="1" t="s">
        <v>18</v>
      </c>
    </row>
    <row r="322" spans="1:12">
      <c r="A322" s="1">
        <f>+ROW()-ROW(TBL_1[[#Headers],[ITEM]])</f>
        <v>321</v>
      </c>
      <c r="B322" s="2">
        <v>45824</v>
      </c>
      <c r="C322" s="9">
        <v>0.64583333333333337</v>
      </c>
      <c r="D322" s="1" t="str">
        <f>+IF(WEEKNUM(TBL_1[[#This Row],[FECHA]],2)&lt;10,"W0"&amp;WEEKNUM(TBL_1[[#This Row],[FECHA]],2),"W"&amp;WEEKNUM(TBL_1[[#This Row],[FECHA]],2))</f>
        <v>W25</v>
      </c>
      <c r="E322" s="1" t="s">
        <v>251</v>
      </c>
      <c r="F322" s="1" t="s">
        <v>322</v>
      </c>
      <c r="G322" s="1" t="s">
        <v>113</v>
      </c>
      <c r="H322" s="1" t="s">
        <v>132</v>
      </c>
      <c r="I322" s="1" t="s">
        <v>115</v>
      </c>
      <c r="J322" s="1" t="s">
        <v>211</v>
      </c>
      <c r="K322" s="1"/>
      <c r="L322" s="1" t="s">
        <v>18</v>
      </c>
    </row>
    <row r="323" spans="1:12">
      <c r="A323" s="1">
        <f>+ROW()-ROW(TBL_1[[#Headers],[ITEM]])</f>
        <v>322</v>
      </c>
      <c r="B323" s="2">
        <v>45825</v>
      </c>
      <c r="C323" s="9">
        <v>0.48958333333333331</v>
      </c>
      <c r="D323" s="1" t="str">
        <f>+IF(WEEKNUM(TBL_1[[#This Row],[FECHA]],2)&lt;10,"W0"&amp;WEEKNUM(TBL_1[[#This Row],[FECHA]],2),"W"&amp;WEEKNUM(TBL_1[[#This Row],[FECHA]],2))</f>
        <v>W25</v>
      </c>
      <c r="E323" s="1" t="s">
        <v>297</v>
      </c>
      <c r="F323" s="1" t="s">
        <v>320</v>
      </c>
      <c r="G323" s="1" t="s">
        <v>69</v>
      </c>
      <c r="H323" s="1" t="s">
        <v>70</v>
      </c>
      <c r="I323" s="1" t="s">
        <v>103</v>
      </c>
      <c r="J323" s="1" t="s">
        <v>17</v>
      </c>
      <c r="K323" s="1"/>
      <c r="L323" s="1" t="s">
        <v>18</v>
      </c>
    </row>
    <row r="324" spans="1:12">
      <c r="A324" s="1">
        <f>+ROW()-ROW(TBL_1[[#Headers],[ITEM]])</f>
        <v>323</v>
      </c>
      <c r="B324" s="2">
        <v>45825</v>
      </c>
      <c r="C324" s="9">
        <v>0.52569444444444446</v>
      </c>
      <c r="D324" s="1" t="str">
        <f>+IF(WEEKNUM(TBL_1[[#This Row],[FECHA]],2)&lt;10,"W0"&amp;WEEKNUM(TBL_1[[#This Row],[FECHA]],2),"W"&amp;WEEKNUM(TBL_1[[#This Row],[FECHA]],2))</f>
        <v>W25</v>
      </c>
      <c r="E324" s="1" t="s">
        <v>141</v>
      </c>
      <c r="F324" s="1" t="s">
        <v>142</v>
      </c>
      <c r="G324" s="1" t="s">
        <v>21</v>
      </c>
      <c r="H324" s="1" t="s">
        <v>131</v>
      </c>
      <c r="I324" s="1" t="s">
        <v>165</v>
      </c>
      <c r="J324" s="1" t="s">
        <v>17</v>
      </c>
      <c r="K324" s="1"/>
      <c r="L324" s="1" t="s">
        <v>18</v>
      </c>
    </row>
    <row r="325" spans="1:12">
      <c r="A325" s="1">
        <f>+ROW()-ROW(TBL_1[[#Headers],[ITEM]])</f>
        <v>324</v>
      </c>
      <c r="B325" s="2">
        <v>45825</v>
      </c>
      <c r="C325" s="9">
        <v>0.69791666666666663</v>
      </c>
      <c r="D325" s="1" t="str">
        <f>+IF(WEEKNUM(TBL_1[[#This Row],[FECHA]],2)&lt;10,"W0"&amp;WEEKNUM(TBL_1[[#This Row],[FECHA]],2),"W"&amp;WEEKNUM(TBL_1[[#This Row],[FECHA]],2))</f>
        <v>W25</v>
      </c>
      <c r="E325" s="1" t="s">
        <v>84</v>
      </c>
      <c r="F325" s="1" t="s">
        <v>85</v>
      </c>
      <c r="G325" s="1" t="s">
        <v>14</v>
      </c>
      <c r="H325" s="1" t="s">
        <v>15</v>
      </c>
      <c r="I325" s="1" t="s">
        <v>42</v>
      </c>
      <c r="J325" s="1" t="s">
        <v>17</v>
      </c>
      <c r="K325" s="1"/>
      <c r="L325" s="1" t="s">
        <v>18</v>
      </c>
    </row>
    <row r="326" spans="1:12">
      <c r="A326" s="1">
        <f>+ROW()-ROW(TBL_1[[#Headers],[ITEM]])</f>
        <v>325</v>
      </c>
      <c r="B326" s="2">
        <v>45825</v>
      </c>
      <c r="C326" s="9">
        <v>0.94374999999999998</v>
      </c>
      <c r="D326" s="1" t="str">
        <f>+IF(WEEKNUM(TBL_1[[#This Row],[FECHA]],2)&lt;10,"W0"&amp;WEEKNUM(TBL_1[[#This Row],[FECHA]],2),"W"&amp;WEEKNUM(TBL_1[[#This Row],[FECHA]],2))</f>
        <v>W25</v>
      </c>
      <c r="E326" s="1" t="s">
        <v>37</v>
      </c>
      <c r="F326" s="1" t="s">
        <v>236</v>
      </c>
      <c r="G326" s="1" t="s">
        <v>14</v>
      </c>
      <c r="H326" s="1" t="s">
        <v>15</v>
      </c>
      <c r="I326" s="1" t="s">
        <v>26</v>
      </c>
      <c r="J326" s="1" t="s">
        <v>17</v>
      </c>
      <c r="K326" s="1"/>
      <c r="L326" s="1" t="s">
        <v>18</v>
      </c>
    </row>
    <row r="327" spans="1:12">
      <c r="A327" s="1">
        <f>+ROW()-ROW(TBL_1[[#Headers],[ITEM]])</f>
        <v>326</v>
      </c>
      <c r="B327" s="2">
        <v>45826</v>
      </c>
      <c r="C327" s="9">
        <v>0.18402777777777779</v>
      </c>
      <c r="D327" s="1" t="str">
        <f>+IF(WEEKNUM(TBL_1[[#This Row],[FECHA]],2)&lt;10,"W0"&amp;WEEKNUM(TBL_1[[#This Row],[FECHA]],2),"W"&amp;WEEKNUM(TBL_1[[#This Row],[FECHA]],2))</f>
        <v>W25</v>
      </c>
      <c r="E327" s="1" t="s">
        <v>52</v>
      </c>
      <c r="F327" s="1" t="s">
        <v>250</v>
      </c>
      <c r="G327" s="1" t="s">
        <v>69</v>
      </c>
      <c r="H327" s="1" t="s">
        <v>70</v>
      </c>
      <c r="I327" s="1" t="s">
        <v>103</v>
      </c>
      <c r="J327" s="1" t="s">
        <v>17</v>
      </c>
      <c r="K327" s="1"/>
      <c r="L327" s="1" t="s">
        <v>18</v>
      </c>
    </row>
    <row r="328" spans="1:12">
      <c r="A328" s="1">
        <f>+ROW()-ROW(TBL_1[[#Headers],[ITEM]])</f>
        <v>327</v>
      </c>
      <c r="B328" s="2">
        <v>45826</v>
      </c>
      <c r="C328" s="9">
        <v>0.55486111111111114</v>
      </c>
      <c r="D328" s="1" t="str">
        <f>+IF(WEEKNUM(TBL_1[[#This Row],[FECHA]],2)&lt;10,"W0"&amp;WEEKNUM(TBL_1[[#This Row],[FECHA]],2),"W"&amp;WEEKNUM(TBL_1[[#This Row],[FECHA]],2))</f>
        <v>W25</v>
      </c>
      <c r="E328" s="1" t="s">
        <v>146</v>
      </c>
      <c r="F328" s="1" t="s">
        <v>147</v>
      </c>
      <c r="G328" s="1" t="s">
        <v>69</v>
      </c>
      <c r="H328" s="1" t="s">
        <v>94</v>
      </c>
      <c r="I328" s="1" t="s">
        <v>95</v>
      </c>
      <c r="J328" s="1" t="s">
        <v>17</v>
      </c>
      <c r="K328" s="1"/>
      <c r="L328" s="1" t="s">
        <v>18</v>
      </c>
    </row>
    <row r="329" spans="1:12">
      <c r="A329" s="1">
        <f>+ROW()-ROW(TBL_1[[#Headers],[ITEM]])</f>
        <v>328</v>
      </c>
      <c r="B329" s="2">
        <v>45826</v>
      </c>
      <c r="C329" s="9">
        <v>0.58611111111111114</v>
      </c>
      <c r="D329" s="1" t="str">
        <f>+IF(WEEKNUM(TBL_1[[#This Row],[FECHA]],2)&lt;10,"W0"&amp;WEEKNUM(TBL_1[[#This Row],[FECHA]],2),"W"&amp;WEEKNUM(TBL_1[[#This Row],[FECHA]],2))</f>
        <v>W25</v>
      </c>
      <c r="E329" s="1" t="s">
        <v>108</v>
      </c>
      <c r="F329" s="1" t="s">
        <v>294</v>
      </c>
      <c r="G329" s="1" t="s">
        <v>47</v>
      </c>
      <c r="H329" s="1" t="s">
        <v>48</v>
      </c>
      <c r="I329" s="1" t="s">
        <v>110</v>
      </c>
      <c r="J329" s="1" t="s">
        <v>214</v>
      </c>
      <c r="K329" s="1"/>
      <c r="L329" s="1" t="s">
        <v>18</v>
      </c>
    </row>
    <row r="330" spans="1:12">
      <c r="A330" s="1">
        <f>+ROW()-ROW(TBL_1[[#Headers],[ITEM]])</f>
        <v>329</v>
      </c>
      <c r="B330" s="2">
        <v>45826</v>
      </c>
      <c r="C330" s="9">
        <v>0.59722222222222221</v>
      </c>
      <c r="D330" s="1" t="str">
        <f>+IF(WEEKNUM(TBL_1[[#This Row],[FECHA]],2)&lt;10,"W0"&amp;WEEKNUM(TBL_1[[#This Row],[FECHA]],2),"W"&amp;WEEKNUM(TBL_1[[#This Row],[FECHA]],2))</f>
        <v>W25</v>
      </c>
      <c r="E330" s="1" t="s">
        <v>323</v>
      </c>
      <c r="F330" s="1" t="s">
        <v>324</v>
      </c>
      <c r="G330" s="1" t="s">
        <v>14</v>
      </c>
      <c r="H330" s="1" t="s">
        <v>15</v>
      </c>
      <c r="I330" s="1" t="s">
        <v>26</v>
      </c>
      <c r="J330" s="1" t="s">
        <v>214</v>
      </c>
      <c r="K330" s="1"/>
      <c r="L330" s="1" t="s">
        <v>18</v>
      </c>
    </row>
    <row r="331" spans="1:12">
      <c r="A331" s="1">
        <f>+ROW()-ROW(TBL_1[[#Headers],[ITEM]])</f>
        <v>330</v>
      </c>
      <c r="B331" s="2">
        <v>45826</v>
      </c>
      <c r="C331" s="9">
        <v>0.6</v>
      </c>
      <c r="D331" s="1" t="str">
        <f>+IF(WEEKNUM(TBL_1[[#This Row],[FECHA]],2)&lt;10,"W0"&amp;WEEKNUM(TBL_1[[#This Row],[FECHA]],2),"W"&amp;WEEKNUM(TBL_1[[#This Row],[FECHA]],2))</f>
        <v>W25</v>
      </c>
      <c r="E331" s="1" t="s">
        <v>204</v>
      </c>
      <c r="F331" s="1" t="s">
        <v>274</v>
      </c>
      <c r="G331" s="1" t="s">
        <v>14</v>
      </c>
      <c r="H331" s="1" t="s">
        <v>15</v>
      </c>
      <c r="I331" s="1" t="s">
        <v>77</v>
      </c>
      <c r="J331" s="1" t="s">
        <v>214</v>
      </c>
      <c r="K331" s="1"/>
      <c r="L331" s="1" t="s">
        <v>18</v>
      </c>
    </row>
    <row r="332" spans="1:12">
      <c r="A332" s="1">
        <f>+ROW()-ROW(TBL_1[[#Headers],[ITEM]])</f>
        <v>331</v>
      </c>
      <c r="B332" s="2">
        <v>45826</v>
      </c>
      <c r="C332" s="9">
        <v>0.60138888888888886</v>
      </c>
      <c r="D332" s="1" t="str">
        <f>+IF(WEEKNUM(TBL_1[[#This Row],[FECHA]],2)&lt;10,"W0"&amp;WEEKNUM(TBL_1[[#This Row],[FECHA]],2),"W"&amp;WEEKNUM(TBL_1[[#This Row],[FECHA]],2))</f>
        <v>W25</v>
      </c>
      <c r="E332" s="1" t="s">
        <v>325</v>
      </c>
      <c r="F332" s="1" t="s">
        <v>326</v>
      </c>
      <c r="G332" s="1" t="s">
        <v>135</v>
      </c>
      <c r="H332" s="1" t="s">
        <v>136</v>
      </c>
      <c r="I332" s="1" t="s">
        <v>316</v>
      </c>
      <c r="J332" s="1" t="s">
        <v>214</v>
      </c>
      <c r="K332" s="1"/>
      <c r="L332" s="1" t="s">
        <v>18</v>
      </c>
    </row>
    <row r="333" spans="1:12">
      <c r="A333" s="1">
        <f>+ROW()-ROW(TBL_1[[#Headers],[ITEM]])</f>
        <v>332</v>
      </c>
      <c r="B333" s="2">
        <v>45830</v>
      </c>
      <c r="C333" s="9">
        <v>0.50486111111111109</v>
      </c>
      <c r="D333" s="1" t="str">
        <f>+IF(WEEKNUM(TBL_1[[#This Row],[FECHA]],2)&lt;10,"W0"&amp;WEEKNUM(TBL_1[[#This Row],[FECHA]],2),"W"&amp;WEEKNUM(TBL_1[[#This Row],[FECHA]],2))</f>
        <v>W25</v>
      </c>
      <c r="E333" s="1" t="s">
        <v>327</v>
      </c>
      <c r="F333" s="1" t="s">
        <v>328</v>
      </c>
      <c r="G333" s="1" t="s">
        <v>69</v>
      </c>
      <c r="H333" s="1" t="s">
        <v>70</v>
      </c>
      <c r="I333" s="1" t="s">
        <v>103</v>
      </c>
      <c r="J333" s="1" t="s">
        <v>17</v>
      </c>
      <c r="K333" s="1"/>
      <c r="L333" s="1" t="s">
        <v>18</v>
      </c>
    </row>
    <row r="334" spans="1:12">
      <c r="A334" s="1">
        <f>+ROW()-ROW(TBL_1[[#Headers],[ITEM]])</f>
        <v>333</v>
      </c>
      <c r="B334" s="2">
        <v>45831</v>
      </c>
      <c r="C334" s="9">
        <v>0.9916666666666667</v>
      </c>
      <c r="D334" s="1" t="str">
        <f>+IF(WEEKNUM(TBL_1[[#This Row],[FECHA]],2)&lt;10,"W0"&amp;WEEKNUM(TBL_1[[#This Row],[FECHA]],2),"W"&amp;WEEKNUM(TBL_1[[#This Row],[FECHA]],2))</f>
        <v>W26</v>
      </c>
      <c r="E334" s="1" t="s">
        <v>164</v>
      </c>
      <c r="F334" s="1" t="s">
        <v>329</v>
      </c>
      <c r="G334" s="1" t="s">
        <v>14</v>
      </c>
      <c r="H334" s="1" t="s">
        <v>15</v>
      </c>
      <c r="I334" s="1" t="s">
        <v>77</v>
      </c>
      <c r="J334" s="1" t="s">
        <v>17</v>
      </c>
      <c r="K334" s="1"/>
      <c r="L334" s="1" t="s">
        <v>18</v>
      </c>
    </row>
    <row r="335" spans="1:12">
      <c r="A335" s="1">
        <f>+ROW()-ROW(TBL_1[[#Headers],[ITEM]])</f>
        <v>334</v>
      </c>
      <c r="B335" s="2">
        <v>45832</v>
      </c>
      <c r="C335" s="9">
        <v>0.50972222222222219</v>
      </c>
      <c r="D335" s="1" t="str">
        <f>+IF(WEEKNUM(TBL_1[[#This Row],[FECHA]],2)&lt;10,"W0"&amp;WEEKNUM(TBL_1[[#This Row],[FECHA]],2),"W"&amp;WEEKNUM(TBL_1[[#This Row],[FECHA]],2))</f>
        <v>W26</v>
      </c>
      <c r="E335" s="1" t="s">
        <v>277</v>
      </c>
      <c r="F335" s="1" t="s">
        <v>31</v>
      </c>
      <c r="G335" s="1" t="s">
        <v>21</v>
      </c>
      <c r="H335" s="1" t="s">
        <v>32</v>
      </c>
      <c r="I335" s="1" t="s">
        <v>305</v>
      </c>
      <c r="J335" s="1" t="s">
        <v>17</v>
      </c>
      <c r="K335" s="1"/>
      <c r="L335" s="1" t="s">
        <v>18</v>
      </c>
    </row>
    <row r="336" spans="1:12">
      <c r="A336" s="1">
        <f>+ROW()-ROW(TBL_1[[#Headers],[ITEM]])</f>
        <v>335</v>
      </c>
      <c r="B336" s="2">
        <v>45832</v>
      </c>
      <c r="C336" s="9">
        <v>0.51041666666666663</v>
      </c>
      <c r="D336" s="1" t="str">
        <f>+IF(WEEKNUM(TBL_1[[#This Row],[FECHA]],2)&lt;10,"W0"&amp;WEEKNUM(TBL_1[[#This Row],[FECHA]],2),"W"&amp;WEEKNUM(TBL_1[[#This Row],[FECHA]],2))</f>
        <v>W26</v>
      </c>
      <c r="E336" s="1" t="s">
        <v>89</v>
      </c>
      <c r="F336" s="1" t="s">
        <v>90</v>
      </c>
      <c r="G336" s="1" t="s">
        <v>64</v>
      </c>
      <c r="H336" s="1" t="s">
        <v>65</v>
      </c>
      <c r="I336" s="1" t="s">
        <v>66</v>
      </c>
      <c r="J336" s="1" t="s">
        <v>17</v>
      </c>
      <c r="K336" s="1"/>
      <c r="L336" s="1" t="s">
        <v>18</v>
      </c>
    </row>
    <row r="337" spans="1:12">
      <c r="A337" s="1">
        <f>+ROW()-ROW(TBL_1[[#Headers],[ITEM]])</f>
        <v>336</v>
      </c>
      <c r="B337" s="2">
        <v>45834</v>
      </c>
      <c r="C337" s="9">
        <v>0.17708333333333334</v>
      </c>
      <c r="D337" s="1" t="str">
        <f>+IF(WEEKNUM(TBL_1[[#This Row],[FECHA]],2)&lt;10,"W0"&amp;WEEKNUM(TBL_1[[#This Row],[FECHA]],2),"W"&amp;WEEKNUM(TBL_1[[#This Row],[FECHA]],2))</f>
        <v>W26</v>
      </c>
      <c r="E337" s="1" t="s">
        <v>52</v>
      </c>
      <c r="F337" s="1" t="s">
        <v>53</v>
      </c>
      <c r="G337" s="1" t="s">
        <v>69</v>
      </c>
      <c r="H337" s="1" t="s">
        <v>70</v>
      </c>
      <c r="I337" s="1" t="s">
        <v>103</v>
      </c>
      <c r="J337" s="1" t="s">
        <v>17</v>
      </c>
      <c r="K337" s="1"/>
      <c r="L337" s="1" t="s">
        <v>18</v>
      </c>
    </row>
    <row r="338" spans="1:12">
      <c r="A338" s="1">
        <f>+ROW()-ROW(TBL_1[[#Headers],[ITEM]])</f>
        <v>337</v>
      </c>
      <c r="B338" s="2">
        <v>45835</v>
      </c>
      <c r="C338" s="9">
        <v>0.36527777777777776</v>
      </c>
      <c r="D338" s="1" t="str">
        <f>+IF(WEEKNUM(TBL_1[[#This Row],[FECHA]],2)&lt;10,"W0"&amp;WEEKNUM(TBL_1[[#This Row],[FECHA]],2),"W"&amp;WEEKNUM(TBL_1[[#This Row],[FECHA]],2))</f>
        <v>W26</v>
      </c>
      <c r="E338" s="1" t="s">
        <v>100</v>
      </c>
      <c r="F338" s="1" t="s">
        <v>248</v>
      </c>
      <c r="G338" s="1" t="s">
        <v>21</v>
      </c>
      <c r="H338" s="1" t="s">
        <v>131</v>
      </c>
      <c r="I338" s="1" t="s">
        <v>330</v>
      </c>
      <c r="J338" s="1" t="s">
        <v>17</v>
      </c>
      <c r="K338" s="1"/>
      <c r="L338" s="1" t="s">
        <v>18</v>
      </c>
    </row>
    <row r="339" spans="1:12">
      <c r="A339" s="1">
        <f>+ROW()-ROW(TBL_1[[#Headers],[ITEM]])</f>
        <v>338</v>
      </c>
      <c r="B339" s="2">
        <v>45837</v>
      </c>
      <c r="C339" s="9">
        <v>0.95833333333333337</v>
      </c>
      <c r="D339" s="1" t="str">
        <f>+IF(WEEKNUM(TBL_1[[#This Row],[FECHA]],2)&lt;10,"W0"&amp;WEEKNUM(TBL_1[[#This Row],[FECHA]],2),"W"&amp;WEEKNUM(TBL_1[[#This Row],[FECHA]],2))</f>
        <v>W26</v>
      </c>
      <c r="E339" s="1" t="s">
        <v>331</v>
      </c>
      <c r="F339" s="1" t="s">
        <v>296</v>
      </c>
      <c r="G339" s="1" t="s">
        <v>47</v>
      </c>
      <c r="H339" s="1" t="s">
        <v>48</v>
      </c>
      <c r="I339" s="1" t="s">
        <v>110</v>
      </c>
      <c r="J339" s="1" t="s">
        <v>17</v>
      </c>
      <c r="K339" s="1"/>
      <c r="L339" s="1" t="s">
        <v>18</v>
      </c>
    </row>
    <row r="340" spans="1:12">
      <c r="A340" s="1">
        <f>+ROW()-ROW(TBL_1[[#Headers],[ITEM]])</f>
        <v>339</v>
      </c>
      <c r="B340" s="2">
        <v>45838</v>
      </c>
      <c r="C340" s="9">
        <v>0.21249999999999999</v>
      </c>
      <c r="D340" s="1" t="str">
        <f>+IF(WEEKNUM(TBL_1[[#This Row],[FECHA]],2)&lt;10,"W0"&amp;WEEKNUM(TBL_1[[#This Row],[FECHA]],2),"W"&amp;WEEKNUM(TBL_1[[#This Row],[FECHA]],2))</f>
        <v>W27</v>
      </c>
      <c r="E340" s="1" t="s">
        <v>210</v>
      </c>
      <c r="F340" s="1" t="s">
        <v>71</v>
      </c>
      <c r="G340" s="1" t="s">
        <v>69</v>
      </c>
      <c r="H340" s="1" t="s">
        <v>94</v>
      </c>
      <c r="I340" s="1" t="s">
        <v>95</v>
      </c>
      <c r="J340" s="1" t="s">
        <v>17</v>
      </c>
      <c r="K340" s="1"/>
      <c r="L340" s="1" t="s">
        <v>18</v>
      </c>
    </row>
    <row r="341" spans="1:12">
      <c r="A341" s="1">
        <f>+ROW()-ROW(TBL_1[[#Headers],[ITEM]])</f>
        <v>340</v>
      </c>
      <c r="B341" s="2">
        <v>45838</v>
      </c>
      <c r="C341" s="9">
        <v>0.21527777777777779</v>
      </c>
      <c r="D341" s="1" t="str">
        <f>+IF(WEEKNUM(TBL_1[[#This Row],[FECHA]],2)&lt;10,"W0"&amp;WEEKNUM(TBL_1[[#This Row],[FECHA]],2),"W"&amp;WEEKNUM(TBL_1[[#This Row],[FECHA]],2))</f>
        <v>W27</v>
      </c>
      <c r="E341" s="1" t="s">
        <v>202</v>
      </c>
      <c r="F341" s="1" t="s">
        <v>203</v>
      </c>
      <c r="G341" s="1" t="s">
        <v>14</v>
      </c>
      <c r="H341" s="1" t="s">
        <v>332</v>
      </c>
      <c r="I341" s="1" t="s">
        <v>26</v>
      </c>
      <c r="J341" s="1" t="s">
        <v>17</v>
      </c>
      <c r="K341" s="1"/>
      <c r="L341" s="1" t="s">
        <v>18</v>
      </c>
    </row>
    <row r="342" spans="1:12">
      <c r="A342" s="1">
        <f>+ROW()-ROW(TBL_1[[#Headers],[ITEM]])</f>
        <v>341</v>
      </c>
      <c r="B342" s="2">
        <v>45838</v>
      </c>
      <c r="C342" s="9">
        <v>0.62777777777777777</v>
      </c>
      <c r="D342" s="1" t="str">
        <f>+IF(WEEKNUM(TBL_1[[#This Row],[FECHA]],2)&lt;10,"W0"&amp;WEEKNUM(TBL_1[[#This Row],[FECHA]],2),"W"&amp;WEEKNUM(TBL_1[[#This Row],[FECHA]],2))</f>
        <v>W27</v>
      </c>
      <c r="E342" s="1" t="s">
        <v>45</v>
      </c>
      <c r="F342" s="1" t="s">
        <v>276</v>
      </c>
      <c r="G342" s="1" t="s">
        <v>47</v>
      </c>
      <c r="H342" s="1" t="s">
        <v>48</v>
      </c>
      <c r="I342" s="1" t="s">
        <v>49</v>
      </c>
      <c r="J342" s="1" t="s">
        <v>17</v>
      </c>
      <c r="K342" s="1"/>
      <c r="L342" s="1" t="s">
        <v>18</v>
      </c>
    </row>
    <row r="343" spans="1:12">
      <c r="A343" s="1">
        <f>+ROW()-ROW(TBL_1[[#Headers],[ITEM]])</f>
        <v>342</v>
      </c>
      <c r="B343" s="2">
        <v>45840</v>
      </c>
      <c r="C343" s="9">
        <v>0.53749999999999998</v>
      </c>
      <c r="D343" s="1" t="str">
        <f>+IF(WEEKNUM(TBL_1[[#This Row],[FECHA]],2)&lt;10,"W0"&amp;WEEKNUM(TBL_1[[#This Row],[FECHA]],2),"W"&amp;WEEKNUM(TBL_1[[#This Row],[FECHA]],2))</f>
        <v>W27</v>
      </c>
      <c r="E343" s="1" t="s">
        <v>89</v>
      </c>
      <c r="F343" s="1" t="s">
        <v>90</v>
      </c>
      <c r="G343" s="1" t="s">
        <v>64</v>
      </c>
      <c r="H343" s="1" t="s">
        <v>65</v>
      </c>
      <c r="I343" s="1" t="s">
        <v>66</v>
      </c>
      <c r="J343" s="1" t="s">
        <v>17</v>
      </c>
      <c r="K343" s="1"/>
      <c r="L343" s="1" t="s">
        <v>18</v>
      </c>
    </row>
    <row r="344" spans="1:12">
      <c r="A344" s="1">
        <f>+ROW()-ROW(TBL_1[[#Headers],[ITEM]])</f>
        <v>343</v>
      </c>
      <c r="B344" s="2">
        <v>45843</v>
      </c>
      <c r="C344" s="9">
        <v>5.486111111111111E-2</v>
      </c>
      <c r="D344" s="1" t="str">
        <f>+IF(WEEKNUM(TBL_1[[#This Row],[FECHA]],2)&lt;10,"W0"&amp;WEEKNUM(TBL_1[[#This Row],[FECHA]],2),"W"&amp;WEEKNUM(TBL_1[[#This Row],[FECHA]],2))</f>
        <v>W27</v>
      </c>
      <c r="E344" s="1" t="s">
        <v>327</v>
      </c>
      <c r="F344" s="1" t="s">
        <v>333</v>
      </c>
      <c r="G344" s="1" t="s">
        <v>69</v>
      </c>
      <c r="H344" s="1" t="s">
        <v>80</v>
      </c>
      <c r="I344" s="1" t="s">
        <v>81</v>
      </c>
      <c r="J344" s="1" t="s">
        <v>17</v>
      </c>
      <c r="K344" s="1"/>
      <c r="L344" s="1" t="s">
        <v>18</v>
      </c>
    </row>
    <row r="345" spans="1:12">
      <c r="A345" s="1">
        <f>+ROW()-ROW(TBL_1[[#Headers],[ITEM]])</f>
        <v>344</v>
      </c>
      <c r="B345" s="2">
        <v>45843</v>
      </c>
      <c r="C345" s="9">
        <v>0.27847222222222223</v>
      </c>
      <c r="D345" s="1" t="str">
        <f>+IF(WEEKNUM(TBL_1[[#This Row],[FECHA]],2)&lt;10,"W0"&amp;WEEKNUM(TBL_1[[#This Row],[FECHA]],2),"W"&amp;WEEKNUM(TBL_1[[#This Row],[FECHA]],2))</f>
        <v>W27</v>
      </c>
      <c r="E345" s="1" t="s">
        <v>43</v>
      </c>
      <c r="F345" s="1" t="s">
        <v>44</v>
      </c>
      <c r="G345" s="1" t="s">
        <v>14</v>
      </c>
      <c r="H345" s="1" t="s">
        <v>15</v>
      </c>
      <c r="I345" s="1" t="s">
        <v>77</v>
      </c>
      <c r="J345" s="1" t="s">
        <v>17</v>
      </c>
      <c r="K345" s="1"/>
      <c r="L345" s="1" t="s">
        <v>18</v>
      </c>
    </row>
  </sheetData>
  <dataValidations count="5">
    <dataValidation type="list" allowBlank="1" showInputMessage="1" showErrorMessage="1" sqref="G2:G345" xr:uid="{EB0C340A-852D-459B-BAE0-0F4377F8ABB7}">
      <formula1>LST_GERENCIAS</formula1>
    </dataValidation>
    <dataValidation type="list" allowBlank="1" showInputMessage="1" showErrorMessage="1" sqref="J2:J345" xr:uid="{A0FA0F1E-FF80-440F-B422-F4E64A74402A}">
      <formula1>LST_EVENTOS</formula1>
    </dataValidation>
    <dataValidation type="list" allowBlank="1" showInputMessage="1" showErrorMessage="1" sqref="L2:L345" xr:uid="{6641F7DE-905F-46AA-B6FE-61BD56F4AA82}">
      <formula1>LST_JUST</formula1>
    </dataValidation>
    <dataValidation type="list" allowBlank="1" showInputMessage="1" showErrorMessage="1" sqref="I2:I345" xr:uid="{C34CA3A1-0B8C-4E27-B62C-F5F6E4BE240E}">
      <formula1>LST_COORDINADORES</formula1>
    </dataValidation>
    <dataValidation type="list" allowBlank="1" showInputMessage="1" showErrorMessage="1" sqref="H2:H345" xr:uid="{A0C084B7-EF9A-4175-B529-0D3B6F9FAABC}">
      <formula1>LST_PROYECTOS</formula1>
    </dataValidation>
  </dataValidations>
  <pageMargins left="0.70866141732283472" right="0.70866141732283472" top="0.74803149606299213" bottom="0.74803149606299213" header="0.31496062992125984" footer="0.31496062992125984"/>
  <pageSetup paperSize="9" scale="70" orientation="portrait" horizontalDpi="360" verticalDpi="360" r:id="rId1"/>
  <headerFooter>
    <oddHeader>&amp;L&amp;G&amp;CSistema de Gestion de Calidad
Referencia Norma ISO 9001-2015&amp;RRegistro de Anomalías Vehiculares
HN-05-FI-RDAV
Version: 0 20/05/2025</oddHeader>
    <oddFooter>&amp;LElaboro:
Sebastián Mondragón 10/02/2023&amp;CReviso:
Olga Lobo 20/05/2025&amp;RAutorizo:
Erick Aguilar 20/05/2025</oddFooter>
  </headerFooter>
  <ignoredErrors>
    <ignoredError sqref="I10:I86" listDataValidation="1"/>
  </ignoredErrors>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BB83E-6A60-4031-89F1-4DC80D14D995}">
  <dimension ref="A1:AH22"/>
  <sheetViews>
    <sheetView topLeftCell="S1" zoomScale="96" zoomScaleNormal="96" workbookViewId="0">
      <selection activeCell="Y14" sqref="Y14"/>
    </sheetView>
  </sheetViews>
  <sheetFormatPr baseColWidth="10" defaultColWidth="8.81640625" defaultRowHeight="14.5"/>
  <cols>
    <col min="1" max="1" width="23" bestFit="1" customWidth="1"/>
    <col min="2" max="2" width="19.26953125" bestFit="1" customWidth="1"/>
    <col min="6" max="6" width="25.81640625" bestFit="1" customWidth="1"/>
    <col min="7" max="7" width="13.54296875" bestFit="1" customWidth="1"/>
    <col min="11" max="11" width="13.1796875" bestFit="1" customWidth="1"/>
    <col min="12" max="12" width="13.54296875" bestFit="1" customWidth="1"/>
    <col min="16" max="16" width="13.7265625" bestFit="1" customWidth="1"/>
    <col min="17" max="17" width="25" bestFit="1" customWidth="1"/>
    <col min="18" max="18" width="23.81640625" bestFit="1" customWidth="1"/>
    <col min="19" max="19" width="26.1796875" bestFit="1" customWidth="1"/>
    <col min="20" max="20" width="11.453125" bestFit="1" customWidth="1"/>
    <col min="21" max="21" width="11.26953125" bestFit="1" customWidth="1"/>
    <col min="24" max="24" width="20.1796875" bestFit="1" customWidth="1"/>
    <col min="25" max="25" width="13.7265625" bestFit="1" customWidth="1"/>
    <col min="29" max="29" width="35.1796875" bestFit="1" customWidth="1"/>
    <col min="30" max="30" width="13.7265625" bestFit="1" customWidth="1"/>
    <col min="33" max="33" width="18.7265625" bestFit="1" customWidth="1"/>
    <col min="34" max="34" width="14" bestFit="1" customWidth="1"/>
  </cols>
  <sheetData>
    <row r="1" spans="1:34">
      <c r="A1" s="4" t="s">
        <v>11</v>
      </c>
      <c r="B1" t="s">
        <v>18</v>
      </c>
      <c r="F1" s="4" t="s">
        <v>11</v>
      </c>
      <c r="G1" t="s">
        <v>18</v>
      </c>
      <c r="K1" s="4" t="s">
        <v>11</v>
      </c>
      <c r="L1" t="s">
        <v>18</v>
      </c>
      <c r="P1" s="4" t="s">
        <v>11</v>
      </c>
      <c r="Q1" t="s">
        <v>18</v>
      </c>
      <c r="X1" s="4" t="s">
        <v>11</v>
      </c>
      <c r="Y1" t="s">
        <v>18</v>
      </c>
      <c r="AC1" s="4" t="s">
        <v>11</v>
      </c>
      <c r="AD1" t="s">
        <v>18</v>
      </c>
      <c r="AG1" s="4" t="s">
        <v>11</v>
      </c>
      <c r="AH1" t="s">
        <v>18</v>
      </c>
    </row>
    <row r="3" spans="1:34">
      <c r="A3" s="4" t="s">
        <v>334</v>
      </c>
      <c r="B3" t="s">
        <v>335</v>
      </c>
      <c r="F3" s="4" t="s">
        <v>334</v>
      </c>
      <c r="G3" t="s">
        <v>335</v>
      </c>
      <c r="K3" s="4" t="s">
        <v>334</v>
      </c>
      <c r="L3" t="s">
        <v>335</v>
      </c>
      <c r="P3" s="4" t="s">
        <v>335</v>
      </c>
      <c r="Q3" s="4" t="s">
        <v>336</v>
      </c>
      <c r="X3" s="4" t="s">
        <v>334</v>
      </c>
      <c r="Y3" t="s">
        <v>335</v>
      </c>
      <c r="AC3" s="4" t="s">
        <v>334</v>
      </c>
      <c r="AD3" t="s">
        <v>335</v>
      </c>
      <c r="AG3" s="4" t="s">
        <v>334</v>
      </c>
      <c r="AH3" t="s">
        <v>335</v>
      </c>
    </row>
    <row r="4" spans="1:34">
      <c r="A4" s="5" t="s">
        <v>14</v>
      </c>
      <c r="B4" s="10">
        <v>29</v>
      </c>
      <c r="F4" s="5" t="s">
        <v>17</v>
      </c>
      <c r="G4" s="10">
        <v>82</v>
      </c>
      <c r="K4" s="5" t="s">
        <v>337</v>
      </c>
      <c r="L4" s="10">
        <v>19</v>
      </c>
      <c r="P4" s="4" t="s">
        <v>334</v>
      </c>
      <c r="Q4" t="s">
        <v>17</v>
      </c>
      <c r="R4" t="s">
        <v>338</v>
      </c>
      <c r="X4" s="5" t="s">
        <v>15</v>
      </c>
      <c r="Y4" s="10">
        <v>25</v>
      </c>
      <c r="AC4" s="5" t="s">
        <v>61</v>
      </c>
      <c r="AD4" s="10">
        <v>7</v>
      </c>
      <c r="AG4" s="6" t="s">
        <v>339</v>
      </c>
      <c r="AH4" s="10">
        <v>82</v>
      </c>
    </row>
    <row r="5" spans="1:34">
      <c r="A5" s="5" t="s">
        <v>69</v>
      </c>
      <c r="B5" s="10">
        <v>16</v>
      </c>
      <c r="F5" s="5" t="s">
        <v>338</v>
      </c>
      <c r="G5" s="10">
        <v>82</v>
      </c>
      <c r="K5" s="5" t="s">
        <v>340</v>
      </c>
      <c r="L5" s="10">
        <v>11</v>
      </c>
      <c r="P5" s="6" t="s">
        <v>339</v>
      </c>
      <c r="Q5" s="10">
        <v>82</v>
      </c>
      <c r="R5" s="10">
        <v>82</v>
      </c>
      <c r="X5" s="5" t="s">
        <v>80</v>
      </c>
      <c r="Y5" s="10">
        <v>8</v>
      </c>
      <c r="AC5" s="5" t="s">
        <v>115</v>
      </c>
      <c r="AD5" s="10">
        <v>7</v>
      </c>
      <c r="AG5" s="6" t="s">
        <v>338</v>
      </c>
      <c r="AH5" s="10">
        <v>82</v>
      </c>
    </row>
    <row r="6" spans="1:34">
      <c r="A6" s="5" t="s">
        <v>21</v>
      </c>
      <c r="B6" s="10">
        <v>13</v>
      </c>
      <c r="K6" s="5" t="s">
        <v>341</v>
      </c>
      <c r="L6" s="10">
        <v>14</v>
      </c>
      <c r="P6" s="6" t="s">
        <v>338</v>
      </c>
      <c r="Q6" s="10">
        <v>82</v>
      </c>
      <c r="R6" s="10">
        <v>82</v>
      </c>
      <c r="X6" s="5" t="s">
        <v>22</v>
      </c>
      <c r="Y6" s="10">
        <v>8</v>
      </c>
      <c r="AC6" s="5" t="s">
        <v>26</v>
      </c>
      <c r="AD6" s="10">
        <v>5</v>
      </c>
    </row>
    <row r="7" spans="1:34">
      <c r="A7" s="5" t="s">
        <v>47</v>
      </c>
      <c r="B7" s="10">
        <v>11</v>
      </c>
      <c r="K7" s="5" t="s">
        <v>342</v>
      </c>
      <c r="L7" s="10">
        <v>22</v>
      </c>
      <c r="X7" s="5" t="s">
        <v>60</v>
      </c>
      <c r="Y7" s="10">
        <v>7</v>
      </c>
      <c r="AC7" s="5" t="s">
        <v>123</v>
      </c>
      <c r="AD7" s="10">
        <v>4</v>
      </c>
    </row>
    <row r="8" spans="1:34">
      <c r="A8" s="5" t="s">
        <v>113</v>
      </c>
      <c r="B8" s="10">
        <v>7</v>
      </c>
      <c r="K8" s="5" t="s">
        <v>343</v>
      </c>
      <c r="L8" s="10">
        <v>16</v>
      </c>
      <c r="X8" s="5" t="s">
        <v>132</v>
      </c>
      <c r="Y8" s="10">
        <v>5</v>
      </c>
      <c r="AC8" s="5" t="s">
        <v>16</v>
      </c>
      <c r="AD8" s="10">
        <v>4</v>
      </c>
    </row>
    <row r="9" spans="1:34">
      <c r="A9" s="5" t="s">
        <v>64</v>
      </c>
      <c r="B9" s="10">
        <v>5</v>
      </c>
      <c r="K9" s="5" t="s">
        <v>338</v>
      </c>
      <c r="L9" s="10">
        <v>82</v>
      </c>
      <c r="X9" s="5" t="s">
        <v>70</v>
      </c>
      <c r="Y9" s="10">
        <v>5</v>
      </c>
      <c r="AC9" s="5" t="s">
        <v>99</v>
      </c>
      <c r="AD9" s="10">
        <v>2</v>
      </c>
    </row>
    <row r="10" spans="1:34">
      <c r="A10" s="5" t="s">
        <v>135</v>
      </c>
      <c r="B10" s="10">
        <v>1</v>
      </c>
      <c r="X10" s="5" t="s">
        <v>65</v>
      </c>
      <c r="Y10" s="10">
        <v>5</v>
      </c>
      <c r="AC10" s="5" t="s">
        <v>56</v>
      </c>
      <c r="AD10" s="10">
        <v>2</v>
      </c>
    </row>
    <row r="11" spans="1:34">
      <c r="A11" s="5" t="s">
        <v>338</v>
      </c>
      <c r="B11" s="10">
        <v>82</v>
      </c>
      <c r="X11" s="5" t="s">
        <v>41</v>
      </c>
      <c r="Y11" s="10">
        <v>4</v>
      </c>
      <c r="AC11" s="5" t="s">
        <v>95</v>
      </c>
      <c r="AD11" s="10">
        <v>2</v>
      </c>
    </row>
    <row r="12" spans="1:34">
      <c r="X12" s="5" t="s">
        <v>131</v>
      </c>
      <c r="Y12" s="10">
        <v>2</v>
      </c>
      <c r="AC12" s="5" t="s">
        <v>74</v>
      </c>
      <c r="AD12" s="10">
        <v>1</v>
      </c>
    </row>
    <row r="13" spans="1:34">
      <c r="X13" s="5" t="s">
        <v>48</v>
      </c>
      <c r="Y13" s="10">
        <v>2</v>
      </c>
      <c r="AC13" s="5" t="s">
        <v>128</v>
      </c>
      <c r="AD13" s="10">
        <v>1</v>
      </c>
    </row>
    <row r="14" spans="1:34">
      <c r="X14" s="5" t="s">
        <v>32</v>
      </c>
      <c r="Y14" s="10">
        <v>2</v>
      </c>
      <c r="AC14" s="5" t="s">
        <v>83</v>
      </c>
      <c r="AD14" s="10">
        <v>1</v>
      </c>
    </row>
    <row r="15" spans="1:34">
      <c r="X15" s="5" t="s">
        <v>114</v>
      </c>
      <c r="Y15" s="10">
        <v>2</v>
      </c>
      <c r="AC15" s="5" t="s">
        <v>137</v>
      </c>
      <c r="AD15" s="10">
        <v>1</v>
      </c>
    </row>
    <row r="16" spans="1:34">
      <c r="X16" s="5" t="s">
        <v>94</v>
      </c>
      <c r="Y16" s="10">
        <v>2</v>
      </c>
      <c r="AC16" s="5" t="s">
        <v>107</v>
      </c>
      <c r="AD16" s="10">
        <v>1</v>
      </c>
    </row>
    <row r="17" spans="24:30">
      <c r="X17" s="5" t="s">
        <v>127</v>
      </c>
      <c r="Y17" s="10">
        <v>1</v>
      </c>
      <c r="AC17" s="5" t="s">
        <v>338</v>
      </c>
      <c r="AD17" s="10">
        <v>38</v>
      </c>
    </row>
    <row r="18" spans="24:30">
      <c r="X18" s="5" t="s">
        <v>106</v>
      </c>
      <c r="Y18" s="10">
        <v>1</v>
      </c>
    </row>
    <row r="19" spans="24:30">
      <c r="X19" s="5" t="s">
        <v>57</v>
      </c>
      <c r="Y19" s="10">
        <v>1</v>
      </c>
    </row>
    <row r="20" spans="24:30">
      <c r="X20" s="5" t="s">
        <v>136</v>
      </c>
      <c r="Y20" s="10">
        <v>1</v>
      </c>
    </row>
    <row r="21" spans="24:30">
      <c r="X21" s="5" t="s">
        <v>88</v>
      </c>
      <c r="Y21" s="10">
        <v>1</v>
      </c>
    </row>
    <row r="22" spans="24:30">
      <c r="X22" s="5" t="s">
        <v>338</v>
      </c>
      <c r="Y22" s="10">
        <v>82</v>
      </c>
    </row>
  </sheetData>
  <pageMargins left="0.70866141732283472" right="0.70866141732283472" top="0.74803149606299213" bottom="0.74803149606299213" header="0.31496062992125984" footer="0.31496062992125984"/>
  <pageSetup paperSize="9" scale="70" orientation="portrait" horizontalDpi="360" verticalDpi="360" r:id="rId8"/>
  <headerFooter>
    <oddHeader>&amp;L&amp;G&amp;CSistema de Gestion de Calidad
Referencia Norma ISO 9001-2015&amp;RRegistro de Anomalías Vehiculares
HN-05-FI-RDAV
Version: 0 10/02/2023</oddHeader>
    <oddFooter>&amp;LElaboro:
Sebastián Mondragón 10/02/2023&amp;CReviso:
Maura Maldonado 10/02/2023&amp;RAutorizo:
Manuel Velásquez 10/02/2023</oddFooter>
  </headerFooter>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FED66-3440-4862-8C0D-9FF0529366A2}">
  <dimension ref="A1"/>
  <sheetViews>
    <sheetView showGridLines="0" zoomScale="90" zoomScaleNormal="90" workbookViewId="0">
      <selection activeCell="X19" sqref="X19"/>
    </sheetView>
  </sheetViews>
  <sheetFormatPr baseColWidth="10" defaultColWidth="8.81640625" defaultRowHeight="14.5"/>
  <cols>
    <col min="11" max="11" width="35.1796875" bestFit="1" customWidth="1"/>
    <col min="12" max="12" width="25" customWidth="1"/>
  </cols>
  <sheetData/>
  <pageMargins left="0.70866141732283472" right="0.70866141732283472" top="0.74803149606299213" bottom="0.74803149606299213" header="0.31496062992125984" footer="0.31496062992125984"/>
  <pageSetup paperSize="9" scale="70" orientation="portrait" horizontalDpi="360" verticalDpi="360" r:id="rId1"/>
  <headerFooter>
    <oddHeader>&amp;L&amp;G&amp;CSistema de Gestion de Calidad
Referencia Norma ISO 9001-2015&amp;RRegistro de Anomalías Vehiculares
HN-05-FI-RDAV
Version: 0 10/02/2023</oddHeader>
    <oddFooter>&amp;LElaboro:
Sebastián Mondragón 10/02/2023&amp;CReviso:
Maura Maldonado 10/02/2023&amp;RAutorizo:
Manuel Velásquez 10/02/2023</oddFooter>
  </headerFooter>
  <drawing r:id="rId2"/>
  <legacyDrawingHF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18C0E-60E9-46E0-9F3D-B44E275317CD}">
  <dimension ref="A1:L76"/>
  <sheetViews>
    <sheetView topLeftCell="A50" workbookViewId="0">
      <selection activeCell="F76" sqref="F76"/>
    </sheetView>
  </sheetViews>
  <sheetFormatPr baseColWidth="10" defaultColWidth="8.81640625" defaultRowHeight="14.5"/>
  <cols>
    <col min="1" max="1" width="24.54296875" customWidth="1"/>
    <col min="3" max="3" width="22.7265625" bestFit="1" customWidth="1"/>
    <col min="7" max="7" width="18.7265625" customWidth="1"/>
    <col min="9" max="9" width="11.26953125" customWidth="1"/>
    <col min="12" max="12" width="16.453125" customWidth="1"/>
  </cols>
  <sheetData>
    <row r="1" spans="1:12">
      <c r="A1" t="s">
        <v>344</v>
      </c>
      <c r="C1" t="s">
        <v>113</v>
      </c>
      <c r="G1" t="s">
        <v>345</v>
      </c>
      <c r="I1" t="s">
        <v>346</v>
      </c>
      <c r="L1" t="s">
        <v>11</v>
      </c>
    </row>
    <row r="2" spans="1:12">
      <c r="A2" t="s">
        <v>64</v>
      </c>
      <c r="C2" t="s">
        <v>347</v>
      </c>
      <c r="G2" t="s">
        <v>56</v>
      </c>
      <c r="I2" t="s">
        <v>348</v>
      </c>
      <c r="L2" t="s">
        <v>349</v>
      </c>
    </row>
    <row r="3" spans="1:12">
      <c r="A3" t="s">
        <v>350</v>
      </c>
      <c r="C3" t="s">
        <v>88</v>
      </c>
      <c r="G3" t="s">
        <v>351</v>
      </c>
      <c r="I3" t="s">
        <v>214</v>
      </c>
      <c r="L3" t="s">
        <v>18</v>
      </c>
    </row>
    <row r="4" spans="1:12">
      <c r="A4" t="s">
        <v>47</v>
      </c>
      <c r="C4" t="s">
        <v>65</v>
      </c>
      <c r="G4" t="s">
        <v>352</v>
      </c>
      <c r="I4" t="s">
        <v>17</v>
      </c>
    </row>
    <row r="5" spans="1:12">
      <c r="A5" t="s">
        <v>353</v>
      </c>
      <c r="C5" t="s">
        <v>315</v>
      </c>
      <c r="G5" t="s">
        <v>354</v>
      </c>
      <c r="I5" s="8" t="s">
        <v>211</v>
      </c>
    </row>
    <row r="6" spans="1:12">
      <c r="A6" t="s">
        <v>21</v>
      </c>
      <c r="C6" t="s">
        <v>48</v>
      </c>
      <c r="G6" t="s">
        <v>355</v>
      </c>
    </row>
    <row r="7" spans="1:12">
      <c r="A7" t="s">
        <v>69</v>
      </c>
      <c r="C7" t="s">
        <v>356</v>
      </c>
      <c r="G7" t="s">
        <v>26</v>
      </c>
    </row>
    <row r="8" spans="1:12">
      <c r="A8" t="s">
        <v>14</v>
      </c>
      <c r="C8" t="s">
        <v>136</v>
      </c>
      <c r="G8" t="s">
        <v>357</v>
      </c>
    </row>
    <row r="9" spans="1:12">
      <c r="A9" t="s">
        <v>113</v>
      </c>
      <c r="C9" t="s">
        <v>350</v>
      </c>
      <c r="G9" t="s">
        <v>358</v>
      </c>
    </row>
    <row r="10" spans="1:12">
      <c r="A10" t="s">
        <v>135</v>
      </c>
      <c r="C10" t="s">
        <v>181</v>
      </c>
      <c r="G10" t="s">
        <v>123</v>
      </c>
    </row>
    <row r="11" spans="1:12">
      <c r="A11" t="s">
        <v>359</v>
      </c>
      <c r="C11" t="s">
        <v>131</v>
      </c>
      <c r="G11" t="s">
        <v>128</v>
      </c>
    </row>
    <row r="12" spans="1:12">
      <c r="C12" t="s">
        <v>32</v>
      </c>
      <c r="G12" t="s">
        <v>99</v>
      </c>
    </row>
    <row r="13" spans="1:12">
      <c r="C13" t="s">
        <v>22</v>
      </c>
      <c r="G13" t="s">
        <v>360</v>
      </c>
    </row>
    <row r="14" spans="1:12">
      <c r="C14" t="s">
        <v>230</v>
      </c>
      <c r="G14" t="s">
        <v>312</v>
      </c>
    </row>
    <row r="15" spans="1:12">
      <c r="C15" t="s">
        <v>15</v>
      </c>
      <c r="G15" t="s">
        <v>361</v>
      </c>
    </row>
    <row r="16" spans="1:12">
      <c r="C16" t="s">
        <v>41</v>
      </c>
      <c r="G16" t="s">
        <v>362</v>
      </c>
    </row>
    <row r="17" spans="3:7">
      <c r="C17" t="s">
        <v>163</v>
      </c>
      <c r="G17" t="s">
        <v>310</v>
      </c>
    </row>
    <row r="18" spans="3:7">
      <c r="C18" t="s">
        <v>363</v>
      </c>
      <c r="G18" t="s">
        <v>147</v>
      </c>
    </row>
    <row r="19" spans="3:7">
      <c r="C19" t="s">
        <v>70</v>
      </c>
      <c r="G19" t="s">
        <v>364</v>
      </c>
    </row>
    <row r="20" spans="3:7">
      <c r="C20" t="s">
        <v>195</v>
      </c>
      <c r="G20" t="s">
        <v>365</v>
      </c>
    </row>
    <row r="21" spans="3:7">
      <c r="C21" t="s">
        <v>366</v>
      </c>
      <c r="G21" t="s">
        <v>367</v>
      </c>
    </row>
    <row r="22" spans="3:7">
      <c r="C22" t="s">
        <v>368</v>
      </c>
      <c r="G22" t="s">
        <v>369</v>
      </c>
    </row>
    <row r="23" spans="3:7">
      <c r="C23" t="s">
        <v>80</v>
      </c>
      <c r="G23" t="s">
        <v>16</v>
      </c>
    </row>
    <row r="24" spans="3:7">
      <c r="C24" t="s">
        <v>370</v>
      </c>
      <c r="G24" t="s">
        <v>189</v>
      </c>
    </row>
    <row r="25" spans="3:7">
      <c r="C25" t="s">
        <v>371</v>
      </c>
      <c r="G25" t="s">
        <v>372</v>
      </c>
    </row>
    <row r="26" spans="3:7">
      <c r="C26" t="s">
        <v>114</v>
      </c>
      <c r="G26" t="s">
        <v>29</v>
      </c>
    </row>
    <row r="27" spans="3:7">
      <c r="C27" t="s">
        <v>132</v>
      </c>
      <c r="G27" t="s">
        <v>373</v>
      </c>
    </row>
    <row r="28" spans="3:7">
      <c r="C28" t="s">
        <v>106</v>
      </c>
      <c r="G28" t="s">
        <v>61</v>
      </c>
    </row>
    <row r="29" spans="3:7">
      <c r="C29" t="s">
        <v>94</v>
      </c>
      <c r="G29" t="s">
        <v>374</v>
      </c>
    </row>
    <row r="30" spans="3:7">
      <c r="C30" t="s">
        <v>180</v>
      </c>
      <c r="G30" t="s">
        <v>375</v>
      </c>
    </row>
    <row r="31" spans="3:7">
      <c r="C31" t="s">
        <v>60</v>
      </c>
      <c r="G31" t="s">
        <v>376</v>
      </c>
    </row>
    <row r="32" spans="3:7">
      <c r="C32" t="s">
        <v>127</v>
      </c>
      <c r="G32" t="s">
        <v>192</v>
      </c>
    </row>
    <row r="33" spans="3:7">
      <c r="C33" t="s">
        <v>377</v>
      </c>
      <c r="G33" t="s">
        <v>378</v>
      </c>
    </row>
    <row r="34" spans="3:7">
      <c r="C34" t="s">
        <v>363</v>
      </c>
      <c r="G34" t="s">
        <v>379</v>
      </c>
    </row>
    <row r="35" spans="3:7">
      <c r="C35" t="s">
        <v>332</v>
      </c>
      <c r="G35" t="s">
        <v>264</v>
      </c>
    </row>
    <row r="36" spans="3:7">
      <c r="C36" t="s">
        <v>380</v>
      </c>
      <c r="G36" t="s">
        <v>95</v>
      </c>
    </row>
    <row r="37" spans="3:7">
      <c r="C37" t="s">
        <v>381</v>
      </c>
      <c r="G37" t="s">
        <v>83</v>
      </c>
    </row>
    <row r="38" spans="3:7">
      <c r="C38" t="s">
        <v>382</v>
      </c>
      <c r="G38" t="s">
        <v>383</v>
      </c>
    </row>
    <row r="39" spans="3:7">
      <c r="C39" t="s">
        <v>384</v>
      </c>
      <c r="G39" t="s">
        <v>74</v>
      </c>
    </row>
    <row r="40" spans="3:7">
      <c r="C40" t="s">
        <v>57</v>
      </c>
      <c r="G40" t="s">
        <v>385</v>
      </c>
    </row>
    <row r="41" spans="3:7">
      <c r="C41" t="s">
        <v>206</v>
      </c>
      <c r="G41" t="s">
        <v>386</v>
      </c>
    </row>
    <row r="42" spans="3:7">
      <c r="C42" t="s">
        <v>270</v>
      </c>
      <c r="G42" t="s">
        <v>387</v>
      </c>
    </row>
    <row r="43" spans="3:7">
      <c r="C43" t="s">
        <v>318</v>
      </c>
      <c r="G43" t="s">
        <v>388</v>
      </c>
    </row>
    <row r="44" spans="3:7">
      <c r="G44" t="s">
        <v>389</v>
      </c>
    </row>
    <row r="45" spans="3:7">
      <c r="G45" t="s">
        <v>115</v>
      </c>
    </row>
    <row r="46" spans="3:7">
      <c r="G46" t="s">
        <v>137</v>
      </c>
    </row>
    <row r="47" spans="3:7">
      <c r="G47" t="s">
        <v>187</v>
      </c>
    </row>
    <row r="48" spans="3:7">
      <c r="G48" t="s">
        <v>107</v>
      </c>
    </row>
    <row r="49" spans="7:7">
      <c r="G49" t="s">
        <v>165</v>
      </c>
    </row>
    <row r="50" spans="7:7">
      <c r="G50" t="s">
        <v>390</v>
      </c>
    </row>
    <row r="51" spans="7:7">
      <c r="G51" t="s">
        <v>391</v>
      </c>
    </row>
    <row r="52" spans="7:7">
      <c r="G52" t="s">
        <v>392</v>
      </c>
    </row>
    <row r="53" spans="7:7">
      <c r="G53" t="s">
        <v>252</v>
      </c>
    </row>
    <row r="54" spans="7:7">
      <c r="G54" t="s">
        <v>393</v>
      </c>
    </row>
    <row r="55" spans="7:7">
      <c r="G55" t="s">
        <v>54</v>
      </c>
    </row>
    <row r="56" spans="7:7">
      <c r="G56" t="s">
        <v>300</v>
      </c>
    </row>
    <row r="57" spans="7:7">
      <c r="G57" t="s">
        <v>394</v>
      </c>
    </row>
    <row r="58" spans="7:7">
      <c r="G58" t="s">
        <v>316</v>
      </c>
    </row>
    <row r="59" spans="7:7">
      <c r="G59" t="s">
        <v>49</v>
      </c>
    </row>
    <row r="60" spans="7:7">
      <c r="G60" t="s">
        <v>77</v>
      </c>
    </row>
    <row r="61" spans="7:7">
      <c r="G61" t="s">
        <v>395</v>
      </c>
    </row>
    <row r="62" spans="7:7">
      <c r="G62" t="s">
        <v>396</v>
      </c>
    </row>
    <row r="63" spans="7:7">
      <c r="G63" t="s">
        <v>110</v>
      </c>
    </row>
    <row r="64" spans="7:7">
      <c r="G64" t="s">
        <v>397</v>
      </c>
    </row>
    <row r="65" spans="7:7">
      <c r="G65" t="s">
        <v>23</v>
      </c>
    </row>
    <row r="66" spans="7:7">
      <c r="G66" t="s">
        <v>66</v>
      </c>
    </row>
    <row r="67" spans="7:7">
      <c r="G67" t="s">
        <v>174</v>
      </c>
    </row>
    <row r="68" spans="7:7">
      <c r="G68" t="s">
        <v>103</v>
      </c>
    </row>
    <row r="69" spans="7:7">
      <c r="G69" t="s">
        <v>42</v>
      </c>
    </row>
    <row r="70" spans="7:7">
      <c r="G70" t="s">
        <v>71</v>
      </c>
    </row>
    <row r="71" spans="7:7">
      <c r="G71" t="s">
        <v>81</v>
      </c>
    </row>
    <row r="72" spans="7:7">
      <c r="G72" t="s">
        <v>196</v>
      </c>
    </row>
    <row r="73" spans="7:7">
      <c r="G73" t="s">
        <v>227</v>
      </c>
    </row>
    <row r="74" spans="7:7">
      <c r="G74" t="s">
        <v>13</v>
      </c>
    </row>
    <row r="75" spans="7:7">
      <c r="G75" t="s">
        <v>305</v>
      </c>
    </row>
    <row r="76" spans="7:7">
      <c r="G76" t="s">
        <v>330</v>
      </c>
    </row>
  </sheetData>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REGISTROS</vt:lpstr>
      <vt:lpstr>TD</vt:lpstr>
      <vt:lpstr>DB</vt:lpstr>
      <vt:lpstr>tags</vt:lpstr>
      <vt:lpstr>LST_COORDINADORES</vt:lpstr>
      <vt:lpstr>LST_EVENTOS</vt:lpstr>
      <vt:lpstr>LST_GERENCIAS</vt:lpstr>
      <vt:lpstr>LST_JUST</vt:lpstr>
      <vt:lpstr>LST_PROYECTOS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Brayan Adalid  Hernandez Ayala</cp:lastModifiedBy>
  <cp:revision/>
  <dcterms:created xsi:type="dcterms:W3CDTF">2023-02-10T16:18:42Z</dcterms:created>
  <dcterms:modified xsi:type="dcterms:W3CDTF">2025-07-07T15:01:39Z</dcterms:modified>
  <cp:category/>
  <cp:contentStatus/>
</cp:coreProperties>
</file>